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ediatric Support Dropbox\Paul Vanchiere\DB_Cabinet\PMI\HubSpot\SampleSpreadsheets\"/>
    </mc:Choice>
  </mc:AlternateContent>
  <xr:revisionPtr revIDLastSave="0" documentId="8_{19EE7F5E-33A8-40FD-A084-4B771F8E9454}" xr6:coauthVersionLast="47" xr6:coauthVersionMax="47" xr10:uidLastSave="{00000000-0000-0000-0000-000000000000}"/>
  <bookViews>
    <workbookView xWindow="-110" yWindow="-110" windowWidth="25820" windowHeight="15500" xr2:uid="{CA10DB04-E0AA-43CB-BA7D-AB8A51033FEB}"/>
  </bookViews>
  <sheets>
    <sheet name="Payor Compare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vsASD">"V2012-06-30"</definedName>
    <definedName name="NvsAutoDrillOk">"VN"</definedName>
    <definedName name="NvsElapsedTime">0.0000347222230629995</definedName>
    <definedName name="NvsEndTime">41108.6767013889</definedName>
    <definedName name="NvsInstLang">"VENG"</definedName>
    <definedName name="NvsInstSpec">"%,FDEPTID,V7523"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"V2005-10-01"</definedName>
    <definedName name="NvsPanelSetid">"VSHARE"</definedName>
    <definedName name="NvsReqBU">"VTCHPA"</definedName>
    <definedName name="NvsReqBUOnly">"VY"</definedName>
    <definedName name="NvsTransLed">"VN"</definedName>
    <definedName name="NvsTreeASD">"V2012-06-30"</definedName>
    <definedName name="NvsValTbl.PRODUCT">"PRODUCT_TBL"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8" i="1" l="1"/>
  <c r="N58" i="1"/>
  <c r="K58" i="1"/>
  <c r="H58" i="1"/>
  <c r="E58" i="1"/>
  <c r="Q57" i="1"/>
  <c r="N57" i="1"/>
  <c r="K57" i="1"/>
  <c r="H57" i="1"/>
  <c r="E57" i="1"/>
  <c r="Q56" i="1"/>
  <c r="N56" i="1"/>
  <c r="K56" i="1"/>
  <c r="H56" i="1"/>
  <c r="E56" i="1"/>
  <c r="Q55" i="1"/>
  <c r="N55" i="1"/>
  <c r="K55" i="1"/>
  <c r="H55" i="1"/>
  <c r="E55" i="1"/>
  <c r="Q54" i="1"/>
  <c r="N54" i="1"/>
  <c r="K54" i="1"/>
  <c r="H54" i="1"/>
  <c r="E54" i="1"/>
  <c r="Q53" i="1"/>
  <c r="N53" i="1"/>
  <c r="K53" i="1"/>
  <c r="H53" i="1"/>
  <c r="E53" i="1"/>
  <c r="Q52" i="1"/>
  <c r="N52" i="1"/>
  <c r="K52" i="1"/>
  <c r="H52" i="1"/>
  <c r="E52" i="1"/>
  <c r="Q51" i="1"/>
  <c r="N51" i="1"/>
  <c r="K51" i="1"/>
  <c r="H51" i="1"/>
  <c r="E51" i="1"/>
  <c r="Q50" i="1"/>
  <c r="N50" i="1"/>
  <c r="K50" i="1"/>
  <c r="H50" i="1"/>
  <c r="E50" i="1"/>
  <c r="Q49" i="1"/>
  <c r="N49" i="1"/>
  <c r="K49" i="1"/>
  <c r="H49" i="1"/>
  <c r="E49" i="1"/>
  <c r="Q48" i="1"/>
  <c r="N48" i="1"/>
  <c r="K48" i="1"/>
  <c r="H48" i="1"/>
  <c r="E48" i="1"/>
  <c r="Q47" i="1"/>
  <c r="N47" i="1"/>
  <c r="K47" i="1"/>
  <c r="H47" i="1"/>
  <c r="E47" i="1"/>
  <c r="Q46" i="1"/>
  <c r="N46" i="1"/>
  <c r="K46" i="1"/>
  <c r="H46" i="1"/>
  <c r="E46" i="1"/>
  <c r="Q45" i="1"/>
  <c r="N45" i="1"/>
  <c r="K45" i="1"/>
  <c r="H45" i="1"/>
  <c r="E45" i="1"/>
  <c r="Q43" i="1"/>
  <c r="N43" i="1"/>
  <c r="K43" i="1"/>
  <c r="H43" i="1"/>
  <c r="E43" i="1"/>
  <c r="Q42" i="1"/>
  <c r="N42" i="1"/>
  <c r="K42" i="1"/>
  <c r="H42" i="1"/>
  <c r="E42" i="1"/>
  <c r="Q41" i="1"/>
  <c r="N41" i="1"/>
  <c r="K41" i="1"/>
  <c r="H41" i="1"/>
  <c r="E41" i="1"/>
  <c r="Q40" i="1"/>
  <c r="N40" i="1"/>
  <c r="K40" i="1"/>
  <c r="H40" i="1"/>
  <c r="E40" i="1"/>
  <c r="Q39" i="1"/>
  <c r="N39" i="1"/>
  <c r="K39" i="1"/>
  <c r="H39" i="1"/>
  <c r="E39" i="1"/>
  <c r="Q38" i="1"/>
  <c r="N38" i="1"/>
  <c r="K38" i="1"/>
  <c r="H38" i="1"/>
  <c r="E38" i="1"/>
  <c r="Q37" i="1"/>
  <c r="N37" i="1"/>
  <c r="K37" i="1"/>
  <c r="H37" i="1"/>
  <c r="E37" i="1"/>
  <c r="Q35" i="1"/>
  <c r="N35" i="1"/>
  <c r="K35" i="1"/>
  <c r="H35" i="1"/>
  <c r="E35" i="1"/>
  <c r="Q34" i="1"/>
  <c r="N34" i="1"/>
  <c r="K34" i="1"/>
  <c r="H34" i="1"/>
  <c r="E34" i="1"/>
  <c r="Q33" i="1"/>
  <c r="N33" i="1"/>
  <c r="K33" i="1"/>
  <c r="H33" i="1"/>
  <c r="E33" i="1"/>
  <c r="Q32" i="1"/>
  <c r="N32" i="1"/>
  <c r="K32" i="1"/>
  <c r="H32" i="1"/>
  <c r="E32" i="1"/>
  <c r="Q31" i="1"/>
  <c r="N31" i="1"/>
  <c r="K31" i="1"/>
  <c r="H31" i="1"/>
  <c r="E31" i="1"/>
  <c r="Q30" i="1"/>
  <c r="N30" i="1"/>
  <c r="K30" i="1"/>
  <c r="H30" i="1"/>
  <c r="E30" i="1"/>
  <c r="Q29" i="1"/>
  <c r="N29" i="1"/>
  <c r="K29" i="1"/>
  <c r="H29" i="1"/>
  <c r="E29" i="1"/>
  <c r="Q28" i="1"/>
  <c r="N28" i="1"/>
  <c r="K28" i="1"/>
  <c r="H28" i="1"/>
  <c r="E28" i="1"/>
  <c r="Q27" i="1"/>
  <c r="N27" i="1"/>
  <c r="K27" i="1"/>
  <c r="H27" i="1"/>
  <c r="E27" i="1"/>
  <c r="Q26" i="1"/>
  <c r="N26" i="1"/>
  <c r="K26" i="1"/>
  <c r="H26" i="1"/>
  <c r="E26" i="1"/>
  <c r="Q25" i="1"/>
  <c r="N25" i="1"/>
  <c r="K25" i="1"/>
  <c r="H25" i="1"/>
  <c r="E25" i="1"/>
  <c r="Q24" i="1"/>
  <c r="N24" i="1"/>
  <c r="K24" i="1"/>
  <c r="H24" i="1"/>
  <c r="E24" i="1"/>
  <c r="Q23" i="1"/>
  <c r="N23" i="1"/>
  <c r="K23" i="1"/>
  <c r="H23" i="1"/>
  <c r="E23" i="1"/>
  <c r="Q22" i="1"/>
  <c r="N22" i="1"/>
  <c r="K22" i="1"/>
  <c r="H22" i="1"/>
  <c r="E22" i="1"/>
  <c r="Q21" i="1"/>
  <c r="C7" i="1" s="1"/>
  <c r="N21" i="1"/>
  <c r="K21" i="1"/>
  <c r="H21" i="1"/>
  <c r="E21" i="1"/>
  <c r="Q20" i="1"/>
  <c r="N20" i="1"/>
  <c r="K20" i="1"/>
  <c r="H20" i="1"/>
  <c r="E20" i="1"/>
  <c r="Q19" i="1"/>
  <c r="N19" i="1"/>
  <c r="K19" i="1"/>
  <c r="H19" i="1"/>
  <c r="E19" i="1"/>
  <c r="Q18" i="1"/>
  <c r="N18" i="1"/>
  <c r="K18" i="1"/>
  <c r="H18" i="1"/>
  <c r="E18" i="1"/>
  <c r="Q17" i="1"/>
  <c r="N17" i="1"/>
  <c r="K17" i="1"/>
  <c r="H17" i="1"/>
  <c r="E17" i="1"/>
  <c r="Q16" i="1"/>
  <c r="N16" i="1"/>
  <c r="K16" i="1"/>
  <c r="H16" i="1"/>
  <c r="E16" i="1"/>
  <c r="Q15" i="1"/>
  <c r="N15" i="1"/>
  <c r="K15" i="1"/>
  <c r="H15" i="1"/>
  <c r="E15" i="1"/>
  <c r="Q14" i="1"/>
  <c r="N14" i="1"/>
  <c r="K14" i="1"/>
  <c r="H14" i="1"/>
  <c r="E14" i="1"/>
  <c r="Q13" i="1"/>
  <c r="N13" i="1"/>
  <c r="C6" i="1" s="1"/>
  <c r="K13" i="1"/>
  <c r="C5" i="1" s="1"/>
  <c r="H13" i="1"/>
  <c r="C4" i="1" s="1"/>
  <c r="E13" i="1"/>
  <c r="C3" i="1" s="1"/>
  <c r="C8" i="1" l="1"/>
  <c r="D7" i="1" s="1"/>
  <c r="D4" i="1"/>
  <c r="D6" i="1"/>
  <c r="D5" i="1"/>
  <c r="D3" i="1" l="1"/>
</calcChain>
</file>

<file path=xl/sharedStrings.xml><?xml version="1.0" encoding="utf-8"?>
<sst xmlns="http://schemas.openxmlformats.org/spreadsheetml/2006/main" count="76" uniqueCount="58">
  <si>
    <t>Payor Comparison</t>
  </si>
  <si>
    <t>Revenue</t>
  </si>
  <si>
    <t>Payor 1</t>
  </si>
  <si>
    <t>Payor 2</t>
  </si>
  <si>
    <t>Payor 3</t>
  </si>
  <si>
    <t>Payor 4</t>
  </si>
  <si>
    <t>Payor 5</t>
  </si>
  <si>
    <t>Total</t>
  </si>
  <si>
    <t>CPT Code</t>
  </si>
  <si>
    <t>CPT Description</t>
  </si>
  <si>
    <t>Count</t>
  </si>
  <si>
    <t>Rate</t>
  </si>
  <si>
    <t>Im admin 1st/only component</t>
  </si>
  <si>
    <t>Im admin each addl component</t>
  </si>
  <si>
    <t>Immunization admin</t>
  </si>
  <si>
    <t>Immunization admin each add</t>
  </si>
  <si>
    <t>Specimen handling office-lab</t>
  </si>
  <si>
    <t>Office o/p new sf 15-29 min</t>
  </si>
  <si>
    <t>Office o/p new low 30-44 min</t>
  </si>
  <si>
    <t>Office o/p new mod 45-59 min</t>
  </si>
  <si>
    <t>Office o/p new hi 60-74 min</t>
  </si>
  <si>
    <t>Off/op est may x req phy/qhp</t>
  </si>
  <si>
    <t>Office o/p est sf 10-19 min</t>
  </si>
  <si>
    <t>Office o/p est low 20-29 min</t>
  </si>
  <si>
    <t>Office o/p est mod 30-39 min</t>
  </si>
  <si>
    <t>Office o/p est hi 40-54 min</t>
  </si>
  <si>
    <t>Init pm e/m new pat infant</t>
  </si>
  <si>
    <t>Init pm e/m new pat 1-4 yrs</t>
  </si>
  <si>
    <t>Prev visit new age 5-11</t>
  </si>
  <si>
    <t>Prev visit new age 12-17</t>
  </si>
  <si>
    <t>Per pm reeval est pat infant</t>
  </si>
  <si>
    <t>Prev visit est age 1-4</t>
  </si>
  <si>
    <t>Prev visit est age 5-11</t>
  </si>
  <si>
    <t>Prev visit est age 12-17</t>
  </si>
  <si>
    <t>Prev visit est age 18-39</t>
  </si>
  <si>
    <t>Vaccines</t>
  </si>
  <si>
    <t>9vhpv vaccine 2/3 dose im</t>
  </si>
  <si>
    <t>Pcv13 vaccine im</t>
  </si>
  <si>
    <t>Rv5 vacc 3 dose live oral</t>
  </si>
  <si>
    <t>Mmr vaccine sc</t>
  </si>
  <si>
    <t>Mmrv vaccine sc</t>
  </si>
  <si>
    <t>Var vaccine live subq</t>
  </si>
  <si>
    <t>Hepb vacc 3 dose ped/adol im</t>
  </si>
  <si>
    <t>Labs</t>
  </si>
  <si>
    <t>Capillary blood draw</t>
  </si>
  <si>
    <t>Urinalysis auto w/o scope</t>
  </si>
  <si>
    <t>Urine pregnancy test</t>
  </si>
  <si>
    <t>Occult bld feces 1-3 tests</t>
  </si>
  <si>
    <t>Assay bld/serum cholesterol</t>
  </si>
  <si>
    <t>Reagent strip/blood glucose</t>
  </si>
  <si>
    <t>Assay of lipoprotein</t>
  </si>
  <si>
    <t>Hemoglobin</t>
  </si>
  <si>
    <t>Tb intradermal test</t>
  </si>
  <si>
    <t>Sarscov coronavirus ag ia</t>
  </si>
  <si>
    <t>Sarscov &amp; inf vir a&amp;b ag ia</t>
  </si>
  <si>
    <t>Influenza assay w/optic</t>
  </si>
  <si>
    <t>Rsv assay w/optic</t>
  </si>
  <si>
    <t>Strep a assay w/optic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</si>
</sst>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44" fontId="0" fillId="0" borderId="0" xfId="1" applyFont="1" applyFill="1"/>
    <xf numFmtId="164" fontId="0" fillId="0" borderId="0" xfId="1" applyNumberFormat="1" applyFont="1" applyFill="1" applyAlignment="1">
      <alignment horizontal="center"/>
    </xf>
    <xf numFmtId="164" fontId="0" fillId="0" borderId="0" xfId="0" applyNumberFormat="1"/>
    <xf numFmtId="10" fontId="0" fillId="0" borderId="0" xfId="2" applyNumberFormat="1" applyFont="1" applyFill="1"/>
    <xf numFmtId="0" fontId="2" fillId="0" borderId="0" xfId="0" applyFont="1"/>
    <xf numFmtId="164" fontId="2" fillId="0" borderId="0" xfId="0" applyNumberFormat="1" applyFont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44" fontId="2" fillId="5" borderId="0" xfId="1" applyFont="1" applyFill="1" applyAlignment="1">
      <alignment horizontal="center"/>
    </xf>
    <xf numFmtId="0" fontId="2" fillId="6" borderId="0" xfId="0" applyFont="1" applyFill="1" applyAlignment="1">
      <alignment horizontal="center"/>
    </xf>
    <xf numFmtId="44" fontId="2" fillId="6" borderId="0" xfId="1" applyFont="1" applyFill="1" applyAlignment="1">
      <alignment horizontal="center"/>
    </xf>
    <xf numFmtId="164" fontId="2" fillId="6" borderId="0" xfId="1" applyNumberFormat="1" applyFont="1" applyFill="1" applyAlignment="1">
      <alignment horizontal="center"/>
    </xf>
    <xf numFmtId="0" fontId="0" fillId="2" borderId="0" xfId="0" applyFill="1"/>
    <xf numFmtId="44" fontId="0" fillId="2" borderId="0" xfId="1" applyFont="1" applyFill="1"/>
    <xf numFmtId="164" fontId="0" fillId="2" borderId="0" xfId="0" applyNumberFormat="1" applyFill="1" applyAlignment="1">
      <alignment horizontal="center"/>
    </xf>
    <xf numFmtId="0" fontId="0" fillId="3" borderId="0" xfId="0" applyFill="1"/>
    <xf numFmtId="44" fontId="0" fillId="3" borderId="0" xfId="1" applyFont="1" applyFill="1"/>
    <xf numFmtId="164" fontId="0" fillId="3" borderId="0" xfId="0" applyNumberFormat="1" applyFill="1" applyAlignment="1">
      <alignment horizontal="center"/>
    </xf>
    <xf numFmtId="0" fontId="0" fillId="4" borderId="0" xfId="0" applyFill="1"/>
    <xf numFmtId="44" fontId="0" fillId="4" borderId="0" xfId="1" applyFont="1" applyFill="1"/>
    <xf numFmtId="164" fontId="0" fillId="4" borderId="0" xfId="0" applyNumberFormat="1" applyFill="1" applyAlignment="1">
      <alignment horizontal="center"/>
    </xf>
    <xf numFmtId="0" fontId="0" fillId="5" borderId="0" xfId="0" applyFill="1"/>
    <xf numFmtId="44" fontId="0" fillId="5" borderId="0" xfId="1" applyFont="1" applyFill="1"/>
    <xf numFmtId="164" fontId="0" fillId="5" borderId="0" xfId="1" applyNumberFormat="1" applyFont="1" applyFill="1" applyAlignment="1">
      <alignment horizontal="center"/>
    </xf>
    <xf numFmtId="0" fontId="0" fillId="6" borderId="0" xfId="0" applyFill="1"/>
    <xf numFmtId="44" fontId="0" fillId="6" borderId="0" xfId="1" applyFont="1" applyFill="1"/>
    <xf numFmtId="164" fontId="0" fillId="6" borderId="0" xfId="1" applyNumberFormat="1" applyFont="1" applyFill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076E0-78C7-4E3F-8C38-BBE7634B9940}">
  <dimension ref="A1:Q58"/>
  <sheetViews>
    <sheetView showGridLines="0" tabSelected="1" workbookViewId="0"/>
  </sheetViews>
  <sheetFormatPr defaultRowHeight="12.5" x14ac:dyDescent="0.25"/>
  <cols>
    <col min="1" max="1" width="10.08984375" customWidth="1"/>
    <col min="2" max="2" width="26" customWidth="1"/>
    <col min="3" max="3" width="11.1796875" style="23" bestFit="1" customWidth="1"/>
    <col min="4" max="4" width="8.7265625" style="23"/>
    <col min="5" max="5" width="11.1796875" style="40" bestFit="1" customWidth="1"/>
    <col min="6" max="7" width="8.7265625" style="26"/>
    <col min="8" max="8" width="11.1796875" style="41" bestFit="1" customWidth="1"/>
    <col min="9" max="10" width="8.7265625" style="29"/>
    <col min="11" max="11" width="11.1796875" style="42" bestFit="1" customWidth="1"/>
    <col min="12" max="12" width="8.7265625" style="32"/>
    <col min="13" max="13" width="8.7265625" style="33"/>
    <col min="14" max="14" width="11.1796875" style="43" bestFit="1" customWidth="1"/>
    <col min="15" max="15" width="8.7265625" style="35"/>
    <col min="16" max="16" width="8.81640625" style="36" bestFit="1" customWidth="1"/>
    <col min="17" max="17" width="11.1796875" style="37" bestFit="1" customWidth="1"/>
  </cols>
  <sheetData>
    <row r="1" spans="1:17" ht="20" x14ac:dyDescent="0.4">
      <c r="A1" s="1" t="s">
        <v>0</v>
      </c>
      <c r="C1"/>
      <c r="D1"/>
      <c r="E1" s="2"/>
      <c r="F1"/>
      <c r="G1"/>
      <c r="H1" s="2"/>
      <c r="I1"/>
      <c r="J1"/>
      <c r="K1" s="2"/>
      <c r="L1"/>
      <c r="M1" s="3"/>
      <c r="N1" s="2"/>
      <c r="O1"/>
      <c r="P1" s="3"/>
      <c r="Q1" s="4"/>
    </row>
    <row r="2" spans="1:17" x14ac:dyDescent="0.25">
      <c r="C2" t="s">
        <v>1</v>
      </c>
      <c r="D2"/>
      <c r="E2" s="2"/>
      <c r="F2"/>
      <c r="G2"/>
      <c r="H2" s="2"/>
      <c r="I2"/>
      <c r="J2"/>
      <c r="K2" s="2"/>
      <c r="L2"/>
      <c r="M2" s="3"/>
      <c r="N2" s="2"/>
      <c r="O2"/>
      <c r="P2" s="3"/>
      <c r="Q2" s="4"/>
    </row>
    <row r="3" spans="1:17" x14ac:dyDescent="0.25">
      <c r="B3" t="s">
        <v>2</v>
      </c>
      <c r="C3" s="5">
        <f>SUM(E13:E58)</f>
        <v>325071</v>
      </c>
      <c r="D3" s="6">
        <f>C3/C8</f>
        <v>0.14240140144941726</v>
      </c>
      <c r="E3" s="2"/>
      <c r="F3"/>
      <c r="G3"/>
      <c r="H3" s="2"/>
      <c r="I3"/>
      <c r="J3"/>
      <c r="K3" s="2"/>
      <c r="L3"/>
      <c r="M3" s="3"/>
      <c r="N3" s="2"/>
      <c r="O3"/>
      <c r="P3" s="3"/>
      <c r="Q3" s="4"/>
    </row>
    <row r="4" spans="1:17" x14ac:dyDescent="0.25">
      <c r="B4" t="s">
        <v>3</v>
      </c>
      <c r="C4" s="5">
        <f>SUM(H13:H58)</f>
        <v>389913</v>
      </c>
      <c r="D4" s="6">
        <f>C4/C8</f>
        <v>0.17080624738394576</v>
      </c>
      <c r="E4" s="2"/>
      <c r="F4"/>
      <c r="G4"/>
      <c r="H4" s="2"/>
      <c r="I4"/>
      <c r="J4"/>
      <c r="K4" s="2"/>
      <c r="L4"/>
      <c r="M4" s="3"/>
      <c r="N4" s="2"/>
      <c r="O4"/>
      <c r="P4" s="3"/>
      <c r="Q4" s="4"/>
    </row>
    <row r="5" spans="1:17" x14ac:dyDescent="0.25">
      <c r="B5" t="s">
        <v>4</v>
      </c>
      <c r="C5" s="5">
        <f>SUM(K13:K58)</f>
        <v>994055</v>
      </c>
      <c r="D5" s="6">
        <f>C5/C8</f>
        <v>0.43545817719144581</v>
      </c>
      <c r="E5" s="2"/>
      <c r="F5"/>
      <c r="G5"/>
      <c r="H5" s="2"/>
      <c r="I5"/>
      <c r="J5"/>
      <c r="K5" s="2"/>
      <c r="L5"/>
      <c r="M5" s="3"/>
      <c r="N5" s="2"/>
      <c r="O5"/>
      <c r="P5" s="3"/>
      <c r="Q5" s="4"/>
    </row>
    <row r="6" spans="1:17" x14ac:dyDescent="0.25">
      <c r="B6" t="s">
        <v>5</v>
      </c>
      <c r="C6" s="5">
        <f>SUM(N13:N58)</f>
        <v>295016</v>
      </c>
      <c r="D6" s="6">
        <f>C6/C8</f>
        <v>0.12923543425898121</v>
      </c>
      <c r="E6" s="2"/>
      <c r="F6"/>
      <c r="G6"/>
      <c r="H6" s="2"/>
      <c r="I6"/>
      <c r="J6"/>
      <c r="K6" s="2"/>
      <c r="L6"/>
      <c r="M6" s="3"/>
      <c r="N6" s="2"/>
      <c r="O6"/>
      <c r="P6" s="3"/>
      <c r="Q6" s="4"/>
    </row>
    <row r="7" spans="1:17" x14ac:dyDescent="0.25">
      <c r="B7" t="s">
        <v>6</v>
      </c>
      <c r="C7" s="5">
        <f>SUM(Q13:Q58)</f>
        <v>278724.5</v>
      </c>
      <c r="D7" s="6">
        <f>C7/C8</f>
        <v>0.12209873971620999</v>
      </c>
      <c r="E7" s="2"/>
      <c r="F7"/>
      <c r="G7"/>
      <c r="H7" s="2"/>
      <c r="I7"/>
      <c r="J7"/>
      <c r="K7" s="2"/>
      <c r="L7"/>
      <c r="M7" s="3"/>
      <c r="N7" s="2"/>
      <c r="O7"/>
      <c r="P7" s="3"/>
      <c r="Q7" s="4"/>
    </row>
    <row r="8" spans="1:17" ht="13" x14ac:dyDescent="0.3">
      <c r="B8" s="7" t="s">
        <v>7</v>
      </c>
      <c r="C8" s="8">
        <f>SUM(C3:C7)</f>
        <v>2282779.5</v>
      </c>
      <c r="D8"/>
      <c r="E8" s="2"/>
      <c r="F8"/>
      <c r="G8"/>
      <c r="H8" s="2"/>
      <c r="I8"/>
      <c r="J8"/>
      <c r="K8" s="2"/>
      <c r="L8"/>
      <c r="M8" s="3"/>
      <c r="N8" s="2"/>
      <c r="O8"/>
      <c r="P8" s="3"/>
      <c r="Q8" s="4"/>
    </row>
    <row r="9" spans="1:17" x14ac:dyDescent="0.25">
      <c r="C9"/>
      <c r="D9"/>
      <c r="E9" s="2"/>
      <c r="F9"/>
      <c r="G9"/>
      <c r="H9" s="2"/>
      <c r="I9"/>
      <c r="J9"/>
      <c r="K9" s="2"/>
      <c r="L9"/>
      <c r="M9" s="3"/>
      <c r="N9" s="2"/>
      <c r="O9"/>
      <c r="P9" s="3"/>
      <c r="Q9" s="4"/>
    </row>
    <row r="10" spans="1:17" x14ac:dyDescent="0.25">
      <c r="C10"/>
      <c r="D10"/>
      <c r="E10" s="2"/>
      <c r="F10"/>
      <c r="G10"/>
      <c r="H10" s="2"/>
      <c r="I10"/>
      <c r="J10"/>
      <c r="K10" s="2"/>
      <c r="L10"/>
      <c r="M10" s="3"/>
      <c r="N10" s="2"/>
      <c r="O10"/>
      <c r="P10" s="3"/>
      <c r="Q10" s="4"/>
    </row>
    <row r="11" spans="1:17" ht="13" x14ac:dyDescent="0.3">
      <c r="C11" s="9" t="s">
        <v>2</v>
      </c>
      <c r="D11" s="9"/>
      <c r="E11" s="9"/>
      <c r="F11" s="10" t="s">
        <v>3</v>
      </c>
      <c r="G11" s="10"/>
      <c r="H11" s="10"/>
      <c r="I11" s="11" t="s">
        <v>4</v>
      </c>
      <c r="J11" s="11"/>
      <c r="K11" s="11"/>
      <c r="L11" s="12" t="s">
        <v>5</v>
      </c>
      <c r="M11" s="12"/>
      <c r="N11" s="12"/>
      <c r="O11" s="13" t="s">
        <v>6</v>
      </c>
      <c r="P11" s="13"/>
      <c r="Q11" s="13"/>
    </row>
    <row r="12" spans="1:17" ht="13" x14ac:dyDescent="0.3">
      <c r="A12" s="14" t="s">
        <v>8</v>
      </c>
      <c r="B12" s="7" t="s">
        <v>9</v>
      </c>
      <c r="C12" s="15" t="s">
        <v>10</v>
      </c>
      <c r="D12" s="15" t="s">
        <v>11</v>
      </c>
      <c r="E12" s="15" t="s">
        <v>1</v>
      </c>
      <c r="F12" s="16" t="s">
        <v>10</v>
      </c>
      <c r="G12" s="16" t="s">
        <v>11</v>
      </c>
      <c r="H12" s="16" t="s">
        <v>1</v>
      </c>
      <c r="I12" s="17" t="s">
        <v>10</v>
      </c>
      <c r="J12" s="17" t="s">
        <v>11</v>
      </c>
      <c r="K12" s="17" t="s">
        <v>1</v>
      </c>
      <c r="L12" s="18" t="s">
        <v>10</v>
      </c>
      <c r="M12" s="19" t="s">
        <v>11</v>
      </c>
      <c r="N12" s="18" t="s">
        <v>1</v>
      </c>
      <c r="O12" s="20" t="s">
        <v>10</v>
      </c>
      <c r="P12" s="21" t="s">
        <v>11</v>
      </c>
      <c r="Q12" s="22" t="s">
        <v>1</v>
      </c>
    </row>
    <row r="13" spans="1:17" x14ac:dyDescent="0.25">
      <c r="A13" s="2">
        <v>90460</v>
      </c>
      <c r="B13" t="s">
        <v>12</v>
      </c>
      <c r="C13" s="23">
        <v>800</v>
      </c>
      <c r="D13" s="24">
        <v>25</v>
      </c>
      <c r="E13" s="25">
        <f t="shared" ref="E13:E35" si="0">D13*C13</f>
        <v>20000</v>
      </c>
      <c r="F13" s="26">
        <v>925</v>
      </c>
      <c r="G13" s="27">
        <v>26</v>
      </c>
      <c r="H13" s="28">
        <f t="shared" ref="H13:H35" si="1">G13*F13</f>
        <v>24050</v>
      </c>
      <c r="I13" s="29">
        <v>2306</v>
      </c>
      <c r="J13" s="30">
        <v>27</v>
      </c>
      <c r="K13" s="31">
        <f t="shared" ref="K13:K35" si="2">J13*I13</f>
        <v>62262</v>
      </c>
      <c r="L13" s="32">
        <v>735</v>
      </c>
      <c r="M13" s="33">
        <v>22</v>
      </c>
      <c r="N13" s="34">
        <f t="shared" ref="N13:N35" si="3">M13*L13</f>
        <v>16170</v>
      </c>
      <c r="O13" s="35">
        <v>876</v>
      </c>
      <c r="P13" s="36">
        <v>21</v>
      </c>
      <c r="Q13" s="37">
        <f t="shared" ref="Q13:Q35" si="4">P13*O13</f>
        <v>18396</v>
      </c>
    </row>
    <row r="14" spans="1:17" x14ac:dyDescent="0.25">
      <c r="A14" s="2">
        <v>90461</v>
      </c>
      <c r="B14" t="s">
        <v>13</v>
      </c>
      <c r="C14" s="23">
        <v>746</v>
      </c>
      <c r="D14" s="24">
        <v>11</v>
      </c>
      <c r="E14" s="25">
        <f t="shared" si="0"/>
        <v>8206</v>
      </c>
      <c r="F14" s="26">
        <v>998</v>
      </c>
      <c r="G14" s="27">
        <v>10</v>
      </c>
      <c r="H14" s="28">
        <f t="shared" si="1"/>
        <v>9980</v>
      </c>
      <c r="I14" s="29">
        <v>2475</v>
      </c>
      <c r="J14" s="30">
        <v>12</v>
      </c>
      <c r="K14" s="31">
        <f t="shared" si="2"/>
        <v>29700</v>
      </c>
      <c r="L14" s="32">
        <v>687</v>
      </c>
      <c r="M14" s="33">
        <v>9</v>
      </c>
      <c r="N14" s="34">
        <f t="shared" si="3"/>
        <v>6183</v>
      </c>
      <c r="O14" s="35">
        <v>890</v>
      </c>
      <c r="P14" s="36">
        <v>8.75</v>
      </c>
      <c r="Q14" s="37">
        <f t="shared" si="4"/>
        <v>7787.5</v>
      </c>
    </row>
    <row r="15" spans="1:17" x14ac:dyDescent="0.25">
      <c r="A15" s="2">
        <v>90471</v>
      </c>
      <c r="B15" t="s">
        <v>14</v>
      </c>
      <c r="C15" s="23">
        <v>24</v>
      </c>
      <c r="D15" s="24">
        <v>17</v>
      </c>
      <c r="E15" s="25">
        <f t="shared" si="0"/>
        <v>408</v>
      </c>
      <c r="F15" s="26">
        <v>10</v>
      </c>
      <c r="G15" s="27">
        <v>17</v>
      </c>
      <c r="H15" s="28">
        <f t="shared" si="1"/>
        <v>170</v>
      </c>
      <c r="I15" s="29">
        <v>47</v>
      </c>
      <c r="J15" s="30">
        <v>28</v>
      </c>
      <c r="K15" s="31">
        <f t="shared" si="2"/>
        <v>1316</v>
      </c>
      <c r="L15" s="32">
        <v>13</v>
      </c>
      <c r="M15" s="33">
        <v>20</v>
      </c>
      <c r="N15" s="34">
        <f t="shared" si="3"/>
        <v>260</v>
      </c>
      <c r="O15" s="35">
        <v>11</v>
      </c>
      <c r="P15" s="36">
        <v>15</v>
      </c>
      <c r="Q15" s="37">
        <f t="shared" si="4"/>
        <v>165</v>
      </c>
    </row>
    <row r="16" spans="1:17" x14ac:dyDescent="0.25">
      <c r="A16" s="2">
        <v>90472</v>
      </c>
      <c r="B16" t="s">
        <v>15</v>
      </c>
      <c r="C16" s="23">
        <v>2</v>
      </c>
      <c r="D16" s="24">
        <v>17</v>
      </c>
      <c r="E16" s="25">
        <f t="shared" si="0"/>
        <v>34</v>
      </c>
      <c r="F16" s="26">
        <v>1</v>
      </c>
      <c r="G16" s="27">
        <v>17</v>
      </c>
      <c r="H16" s="28">
        <f t="shared" si="1"/>
        <v>17</v>
      </c>
      <c r="I16" s="29">
        <v>4</v>
      </c>
      <c r="J16" s="30">
        <v>14</v>
      </c>
      <c r="K16" s="31">
        <f t="shared" si="2"/>
        <v>56</v>
      </c>
      <c r="L16" s="32">
        <v>1</v>
      </c>
      <c r="M16" s="33">
        <v>15</v>
      </c>
      <c r="N16" s="34">
        <f t="shared" si="3"/>
        <v>15</v>
      </c>
      <c r="O16" s="35">
        <v>1</v>
      </c>
      <c r="P16" s="36">
        <v>11</v>
      </c>
      <c r="Q16" s="37">
        <f t="shared" si="4"/>
        <v>11</v>
      </c>
    </row>
    <row r="17" spans="1:17" x14ac:dyDescent="0.25">
      <c r="A17" s="2">
        <v>99000</v>
      </c>
      <c r="B17" t="s">
        <v>16</v>
      </c>
      <c r="C17" s="23">
        <v>90</v>
      </c>
      <c r="D17" s="24">
        <v>11</v>
      </c>
      <c r="E17" s="25">
        <f t="shared" si="0"/>
        <v>990</v>
      </c>
      <c r="F17" s="26">
        <v>65</v>
      </c>
      <c r="G17" s="27">
        <v>5</v>
      </c>
      <c r="H17" s="28">
        <f t="shared" si="1"/>
        <v>325</v>
      </c>
      <c r="I17" s="29">
        <v>180</v>
      </c>
      <c r="J17" s="30">
        <v>5</v>
      </c>
      <c r="K17" s="31">
        <f t="shared" si="2"/>
        <v>900</v>
      </c>
      <c r="L17" s="32">
        <v>102</v>
      </c>
      <c r="M17" s="33">
        <v>4</v>
      </c>
      <c r="N17" s="34">
        <f t="shared" si="3"/>
        <v>408</v>
      </c>
      <c r="O17" s="35">
        <v>58</v>
      </c>
      <c r="P17" s="36">
        <v>5</v>
      </c>
      <c r="Q17" s="37">
        <f t="shared" si="4"/>
        <v>290</v>
      </c>
    </row>
    <row r="18" spans="1:17" x14ac:dyDescent="0.25">
      <c r="A18" s="2">
        <v>99202</v>
      </c>
      <c r="B18" t="s">
        <v>17</v>
      </c>
      <c r="C18" s="23">
        <v>0</v>
      </c>
      <c r="D18" s="24">
        <v>94</v>
      </c>
      <c r="E18" s="25">
        <f t="shared" si="0"/>
        <v>0</v>
      </c>
      <c r="F18" s="26">
        <v>0</v>
      </c>
      <c r="G18" s="27">
        <v>92</v>
      </c>
      <c r="H18" s="28">
        <f t="shared" si="1"/>
        <v>0</v>
      </c>
      <c r="I18" s="29">
        <v>1</v>
      </c>
      <c r="J18" s="30">
        <v>91</v>
      </c>
      <c r="K18" s="31">
        <f t="shared" si="2"/>
        <v>91</v>
      </c>
      <c r="L18" s="32">
        <v>0</v>
      </c>
      <c r="M18" s="33">
        <v>95</v>
      </c>
      <c r="N18" s="34">
        <f t="shared" si="3"/>
        <v>0</v>
      </c>
      <c r="O18" s="35">
        <v>0</v>
      </c>
      <c r="P18" s="36">
        <v>91</v>
      </c>
      <c r="Q18" s="37">
        <f t="shared" si="4"/>
        <v>0</v>
      </c>
    </row>
    <row r="19" spans="1:17" x14ac:dyDescent="0.25">
      <c r="A19" s="2">
        <v>99203</v>
      </c>
      <c r="B19" t="s">
        <v>18</v>
      </c>
      <c r="C19" s="23">
        <v>2</v>
      </c>
      <c r="D19" s="24">
        <v>145</v>
      </c>
      <c r="E19" s="25">
        <f t="shared" si="0"/>
        <v>290</v>
      </c>
      <c r="F19" s="26">
        <v>9</v>
      </c>
      <c r="G19" s="27">
        <v>145</v>
      </c>
      <c r="H19" s="28">
        <f t="shared" si="1"/>
        <v>1305</v>
      </c>
      <c r="I19" s="29">
        <v>9</v>
      </c>
      <c r="J19" s="30">
        <v>134</v>
      </c>
      <c r="K19" s="31">
        <f t="shared" si="2"/>
        <v>1206</v>
      </c>
      <c r="L19" s="32">
        <v>7</v>
      </c>
      <c r="M19" s="33">
        <v>118</v>
      </c>
      <c r="N19" s="34">
        <f t="shared" si="3"/>
        <v>826</v>
      </c>
      <c r="O19" s="35">
        <v>4</v>
      </c>
      <c r="P19" s="36">
        <v>98</v>
      </c>
      <c r="Q19" s="37">
        <f t="shared" si="4"/>
        <v>392</v>
      </c>
    </row>
    <row r="20" spans="1:17" x14ac:dyDescent="0.25">
      <c r="A20" s="2">
        <v>99204</v>
      </c>
      <c r="B20" t="s">
        <v>19</v>
      </c>
      <c r="C20" s="23">
        <v>2</v>
      </c>
      <c r="D20" s="24">
        <v>172</v>
      </c>
      <c r="E20" s="25">
        <f t="shared" si="0"/>
        <v>344</v>
      </c>
      <c r="F20" s="26">
        <v>1</v>
      </c>
      <c r="G20" s="27">
        <v>187</v>
      </c>
      <c r="H20" s="28">
        <f t="shared" si="1"/>
        <v>187</v>
      </c>
      <c r="I20" s="29">
        <v>4</v>
      </c>
      <c r="J20" s="30">
        <v>221</v>
      </c>
      <c r="K20" s="31">
        <f t="shared" si="2"/>
        <v>884</v>
      </c>
      <c r="L20" s="32">
        <v>1</v>
      </c>
      <c r="M20" s="33">
        <v>161</v>
      </c>
      <c r="N20" s="34">
        <f t="shared" si="3"/>
        <v>161</v>
      </c>
      <c r="O20" s="35">
        <v>5</v>
      </c>
      <c r="P20" s="36">
        <v>145</v>
      </c>
      <c r="Q20" s="37">
        <f t="shared" si="4"/>
        <v>725</v>
      </c>
    </row>
    <row r="21" spans="1:17" x14ac:dyDescent="0.25">
      <c r="A21" s="2">
        <v>99205</v>
      </c>
      <c r="B21" t="s">
        <v>20</v>
      </c>
      <c r="C21" s="23">
        <v>0</v>
      </c>
      <c r="D21" s="24">
        <v>285</v>
      </c>
      <c r="E21" s="25">
        <f t="shared" si="0"/>
        <v>0</v>
      </c>
      <c r="F21" s="26">
        <v>0</v>
      </c>
      <c r="G21" s="27">
        <v>257</v>
      </c>
      <c r="H21" s="28">
        <f t="shared" si="1"/>
        <v>0</v>
      </c>
      <c r="I21" s="29">
        <v>1</v>
      </c>
      <c r="J21" s="30">
        <v>280</v>
      </c>
      <c r="K21" s="31">
        <f t="shared" si="2"/>
        <v>280</v>
      </c>
      <c r="L21" s="32">
        <v>0</v>
      </c>
      <c r="M21" s="33">
        <v>260</v>
      </c>
      <c r="N21" s="34">
        <f t="shared" si="3"/>
        <v>0</v>
      </c>
      <c r="O21" s="35">
        <v>0</v>
      </c>
      <c r="P21" s="36">
        <v>256</v>
      </c>
      <c r="Q21" s="37">
        <f t="shared" si="4"/>
        <v>0</v>
      </c>
    </row>
    <row r="22" spans="1:17" x14ac:dyDescent="0.25">
      <c r="A22" s="2">
        <v>99211</v>
      </c>
      <c r="B22" t="s">
        <v>21</v>
      </c>
      <c r="C22" s="23">
        <v>5</v>
      </c>
      <c r="D22" s="24">
        <v>28</v>
      </c>
      <c r="E22" s="25">
        <f t="shared" si="0"/>
        <v>140</v>
      </c>
      <c r="F22" s="26">
        <v>8</v>
      </c>
      <c r="G22" s="27">
        <v>30</v>
      </c>
      <c r="H22" s="28">
        <f t="shared" si="1"/>
        <v>240</v>
      </c>
      <c r="I22" s="29">
        <v>6</v>
      </c>
      <c r="J22" s="30">
        <v>29</v>
      </c>
      <c r="K22" s="31">
        <f t="shared" si="2"/>
        <v>174</v>
      </c>
      <c r="L22" s="32">
        <v>6</v>
      </c>
      <c r="M22" s="33">
        <v>25</v>
      </c>
      <c r="N22" s="34">
        <f t="shared" si="3"/>
        <v>150</v>
      </c>
      <c r="O22" s="35">
        <v>3</v>
      </c>
      <c r="P22" s="36">
        <v>20</v>
      </c>
      <c r="Q22" s="37">
        <f t="shared" si="4"/>
        <v>60</v>
      </c>
    </row>
    <row r="23" spans="1:17" x14ac:dyDescent="0.25">
      <c r="A23" s="2">
        <v>99212</v>
      </c>
      <c r="B23" t="s">
        <v>22</v>
      </c>
      <c r="C23" s="23">
        <v>11</v>
      </c>
      <c r="D23" s="24">
        <v>55</v>
      </c>
      <c r="E23" s="25">
        <f t="shared" si="0"/>
        <v>605</v>
      </c>
      <c r="F23" s="26">
        <v>21</v>
      </c>
      <c r="G23" s="27">
        <v>55</v>
      </c>
      <c r="H23" s="28">
        <f t="shared" si="1"/>
        <v>1155</v>
      </c>
      <c r="I23" s="29">
        <v>34</v>
      </c>
      <c r="J23" s="30">
        <v>62</v>
      </c>
      <c r="K23" s="31">
        <f t="shared" si="2"/>
        <v>2108</v>
      </c>
      <c r="L23" s="32">
        <v>9</v>
      </c>
      <c r="M23" s="33">
        <v>56</v>
      </c>
      <c r="N23" s="34">
        <f t="shared" si="3"/>
        <v>504</v>
      </c>
      <c r="O23" s="35">
        <v>7</v>
      </c>
      <c r="P23" s="36">
        <v>49</v>
      </c>
      <c r="Q23" s="37">
        <f t="shared" si="4"/>
        <v>343</v>
      </c>
    </row>
    <row r="24" spans="1:17" x14ac:dyDescent="0.25">
      <c r="A24" s="2">
        <v>99213</v>
      </c>
      <c r="B24" t="s">
        <v>23</v>
      </c>
      <c r="C24" s="23">
        <v>604</v>
      </c>
      <c r="D24" s="24">
        <v>92</v>
      </c>
      <c r="E24" s="25">
        <f t="shared" si="0"/>
        <v>55568</v>
      </c>
      <c r="F24" s="26">
        <v>844</v>
      </c>
      <c r="G24" s="27">
        <v>92</v>
      </c>
      <c r="H24" s="28">
        <f t="shared" si="1"/>
        <v>77648</v>
      </c>
      <c r="I24" s="29">
        <v>1611</v>
      </c>
      <c r="J24" s="30">
        <v>109</v>
      </c>
      <c r="K24" s="31">
        <f t="shared" si="2"/>
        <v>175599</v>
      </c>
      <c r="L24" s="32">
        <v>561</v>
      </c>
      <c r="M24" s="33">
        <v>94</v>
      </c>
      <c r="N24" s="34">
        <f t="shared" si="3"/>
        <v>52734</v>
      </c>
      <c r="O24" s="35">
        <v>500</v>
      </c>
      <c r="P24" s="36">
        <v>79</v>
      </c>
      <c r="Q24" s="37">
        <f t="shared" si="4"/>
        <v>39500</v>
      </c>
    </row>
    <row r="25" spans="1:17" x14ac:dyDescent="0.25">
      <c r="A25" s="2">
        <v>99214</v>
      </c>
      <c r="B25" t="s">
        <v>24</v>
      </c>
      <c r="C25" s="23">
        <v>326</v>
      </c>
      <c r="D25" s="24">
        <v>134</v>
      </c>
      <c r="E25" s="25">
        <f t="shared" si="0"/>
        <v>43684</v>
      </c>
      <c r="F25" s="26">
        <v>396</v>
      </c>
      <c r="G25" s="27">
        <v>134</v>
      </c>
      <c r="H25" s="28">
        <f t="shared" si="1"/>
        <v>53064</v>
      </c>
      <c r="I25" s="29">
        <v>768</v>
      </c>
      <c r="J25" s="30">
        <v>159</v>
      </c>
      <c r="K25" s="31">
        <f t="shared" si="2"/>
        <v>122112</v>
      </c>
      <c r="L25" s="32">
        <v>308</v>
      </c>
      <c r="M25" s="33">
        <v>131</v>
      </c>
      <c r="N25" s="34">
        <f t="shared" si="3"/>
        <v>40348</v>
      </c>
      <c r="O25" s="35">
        <v>269</v>
      </c>
      <c r="P25" s="36">
        <v>111</v>
      </c>
      <c r="Q25" s="37">
        <f t="shared" si="4"/>
        <v>29859</v>
      </c>
    </row>
    <row r="26" spans="1:17" x14ac:dyDescent="0.25">
      <c r="A26" s="2">
        <v>99215</v>
      </c>
      <c r="B26" t="s">
        <v>25</v>
      </c>
      <c r="C26" s="23">
        <v>98</v>
      </c>
      <c r="D26" s="24">
        <v>180</v>
      </c>
      <c r="E26" s="25">
        <f t="shared" si="0"/>
        <v>17640</v>
      </c>
      <c r="F26" s="26">
        <v>24</v>
      </c>
      <c r="G26" s="27">
        <v>207</v>
      </c>
      <c r="H26" s="28">
        <f t="shared" si="1"/>
        <v>4968</v>
      </c>
      <c r="I26" s="29">
        <v>73</v>
      </c>
      <c r="J26" s="30">
        <v>203</v>
      </c>
      <c r="K26" s="31">
        <f t="shared" si="2"/>
        <v>14819</v>
      </c>
      <c r="L26" s="32">
        <v>56</v>
      </c>
      <c r="M26" s="33">
        <v>185</v>
      </c>
      <c r="N26" s="34">
        <f t="shared" si="3"/>
        <v>10360</v>
      </c>
      <c r="O26" s="35">
        <v>68</v>
      </c>
      <c r="P26" s="36">
        <v>156</v>
      </c>
      <c r="Q26" s="37">
        <f t="shared" si="4"/>
        <v>10608</v>
      </c>
    </row>
    <row r="27" spans="1:17" x14ac:dyDescent="0.25">
      <c r="A27" s="2">
        <v>99381</v>
      </c>
      <c r="B27" t="s">
        <v>26</v>
      </c>
      <c r="C27" s="23">
        <v>21</v>
      </c>
      <c r="D27" s="24">
        <v>138</v>
      </c>
      <c r="E27" s="25">
        <f t="shared" si="0"/>
        <v>2898</v>
      </c>
      <c r="F27" s="26">
        <v>29</v>
      </c>
      <c r="G27" s="27">
        <v>138</v>
      </c>
      <c r="H27" s="28">
        <f t="shared" si="1"/>
        <v>4002</v>
      </c>
      <c r="I27" s="29">
        <v>83</v>
      </c>
      <c r="J27" s="30">
        <v>168</v>
      </c>
      <c r="K27" s="31">
        <f t="shared" si="2"/>
        <v>13944</v>
      </c>
      <c r="L27" s="32">
        <v>27</v>
      </c>
      <c r="M27" s="33">
        <v>108</v>
      </c>
      <c r="N27" s="34">
        <f t="shared" si="3"/>
        <v>2916</v>
      </c>
      <c r="O27" s="35">
        <v>42</v>
      </c>
      <c r="P27" s="36">
        <v>96</v>
      </c>
      <c r="Q27" s="37">
        <f t="shared" si="4"/>
        <v>4032</v>
      </c>
    </row>
    <row r="28" spans="1:17" x14ac:dyDescent="0.25">
      <c r="A28" s="2">
        <v>99382</v>
      </c>
      <c r="B28" t="s">
        <v>27</v>
      </c>
      <c r="C28" s="23">
        <v>4</v>
      </c>
      <c r="D28" s="24">
        <v>124</v>
      </c>
      <c r="E28" s="25">
        <f t="shared" si="0"/>
        <v>496</v>
      </c>
      <c r="F28" s="26">
        <v>4</v>
      </c>
      <c r="G28" s="27">
        <v>147</v>
      </c>
      <c r="H28" s="28">
        <f t="shared" si="1"/>
        <v>588</v>
      </c>
      <c r="I28" s="29">
        <v>4</v>
      </c>
      <c r="J28" s="30">
        <v>175</v>
      </c>
      <c r="K28" s="31">
        <f t="shared" si="2"/>
        <v>700</v>
      </c>
      <c r="L28" s="32">
        <v>10</v>
      </c>
      <c r="M28" s="33">
        <v>111</v>
      </c>
      <c r="N28" s="34">
        <f t="shared" si="3"/>
        <v>1110</v>
      </c>
      <c r="O28" s="35">
        <v>7</v>
      </c>
      <c r="P28" s="36">
        <v>100</v>
      </c>
      <c r="Q28" s="37">
        <f t="shared" si="4"/>
        <v>700</v>
      </c>
    </row>
    <row r="29" spans="1:17" x14ac:dyDescent="0.25">
      <c r="A29" s="2">
        <v>99383</v>
      </c>
      <c r="B29" t="s">
        <v>28</v>
      </c>
      <c r="C29" s="23">
        <v>2</v>
      </c>
      <c r="D29" s="24">
        <v>151</v>
      </c>
      <c r="E29" s="25">
        <f t="shared" si="0"/>
        <v>302</v>
      </c>
      <c r="F29" s="26">
        <v>6</v>
      </c>
      <c r="G29" s="27">
        <v>151</v>
      </c>
      <c r="H29" s="28">
        <f t="shared" si="1"/>
        <v>906</v>
      </c>
      <c r="I29" s="29">
        <v>5</v>
      </c>
      <c r="J29" s="30">
        <v>165</v>
      </c>
      <c r="K29" s="31">
        <f t="shared" si="2"/>
        <v>825</v>
      </c>
      <c r="L29" s="32">
        <v>4</v>
      </c>
      <c r="M29" s="33">
        <v>121</v>
      </c>
      <c r="N29" s="34">
        <f t="shared" si="3"/>
        <v>484</v>
      </c>
      <c r="O29" s="35">
        <v>5</v>
      </c>
      <c r="P29" s="36">
        <v>100</v>
      </c>
      <c r="Q29" s="37">
        <f t="shared" si="4"/>
        <v>500</v>
      </c>
    </row>
    <row r="30" spans="1:17" x14ac:dyDescent="0.25">
      <c r="A30" s="2">
        <v>99384</v>
      </c>
      <c r="B30" t="s">
        <v>29</v>
      </c>
      <c r="C30" s="23">
        <v>5</v>
      </c>
      <c r="D30" s="24">
        <v>170</v>
      </c>
      <c r="E30" s="25">
        <f t="shared" si="0"/>
        <v>850</v>
      </c>
      <c r="F30" s="26">
        <v>4</v>
      </c>
      <c r="G30" s="27">
        <v>174</v>
      </c>
      <c r="H30" s="28">
        <f t="shared" si="1"/>
        <v>696</v>
      </c>
      <c r="I30" s="29">
        <v>2</v>
      </c>
      <c r="J30" s="30">
        <v>185</v>
      </c>
      <c r="K30" s="31">
        <f t="shared" si="2"/>
        <v>370</v>
      </c>
      <c r="L30" s="32">
        <v>1</v>
      </c>
      <c r="M30" s="33">
        <v>133</v>
      </c>
      <c r="N30" s="34">
        <f t="shared" si="3"/>
        <v>133</v>
      </c>
      <c r="O30" s="35">
        <v>3</v>
      </c>
      <c r="P30" s="36">
        <v>117</v>
      </c>
      <c r="Q30" s="37">
        <f t="shared" si="4"/>
        <v>351</v>
      </c>
    </row>
    <row r="31" spans="1:17" x14ac:dyDescent="0.25">
      <c r="A31" s="2">
        <v>99391</v>
      </c>
      <c r="B31" t="s">
        <v>30</v>
      </c>
      <c r="C31" s="23">
        <v>154</v>
      </c>
      <c r="D31" s="24">
        <v>125</v>
      </c>
      <c r="E31" s="25">
        <f t="shared" si="0"/>
        <v>19250</v>
      </c>
      <c r="F31" s="26">
        <v>184</v>
      </c>
      <c r="G31" s="27">
        <v>125</v>
      </c>
      <c r="H31" s="28">
        <f t="shared" si="1"/>
        <v>23000</v>
      </c>
      <c r="I31" s="29">
        <v>516</v>
      </c>
      <c r="J31" s="30">
        <v>150</v>
      </c>
      <c r="K31" s="31">
        <f t="shared" si="2"/>
        <v>77400</v>
      </c>
      <c r="L31" s="32">
        <v>126</v>
      </c>
      <c r="M31" s="33">
        <v>98</v>
      </c>
      <c r="N31" s="34">
        <f t="shared" si="3"/>
        <v>12348</v>
      </c>
      <c r="O31" s="35">
        <v>218</v>
      </c>
      <c r="P31" s="36">
        <v>86</v>
      </c>
      <c r="Q31" s="37">
        <f t="shared" si="4"/>
        <v>18748</v>
      </c>
    </row>
    <row r="32" spans="1:17" x14ac:dyDescent="0.25">
      <c r="A32" s="2">
        <v>99392</v>
      </c>
      <c r="B32" t="s">
        <v>31</v>
      </c>
      <c r="C32" s="23">
        <v>203</v>
      </c>
      <c r="D32" s="24">
        <v>133</v>
      </c>
      <c r="E32" s="25">
        <f t="shared" si="0"/>
        <v>26999</v>
      </c>
      <c r="F32" s="26">
        <v>242</v>
      </c>
      <c r="G32" s="27">
        <v>133</v>
      </c>
      <c r="H32" s="28">
        <f t="shared" si="1"/>
        <v>32186</v>
      </c>
      <c r="I32" s="29">
        <v>609</v>
      </c>
      <c r="J32" s="30">
        <v>145</v>
      </c>
      <c r="K32" s="31">
        <f t="shared" si="2"/>
        <v>88305</v>
      </c>
      <c r="L32" s="32">
        <v>193</v>
      </c>
      <c r="M32" s="33">
        <v>104</v>
      </c>
      <c r="N32" s="34">
        <f t="shared" si="3"/>
        <v>20072</v>
      </c>
      <c r="O32" s="35">
        <v>180</v>
      </c>
      <c r="P32" s="36">
        <v>92</v>
      </c>
      <c r="Q32" s="37">
        <f t="shared" si="4"/>
        <v>16560</v>
      </c>
    </row>
    <row r="33" spans="1:17" x14ac:dyDescent="0.25">
      <c r="A33" s="2">
        <v>99393</v>
      </c>
      <c r="B33" t="s">
        <v>32</v>
      </c>
      <c r="C33" s="23">
        <v>180</v>
      </c>
      <c r="D33" s="24">
        <v>132</v>
      </c>
      <c r="E33" s="25">
        <f t="shared" si="0"/>
        <v>23760</v>
      </c>
      <c r="F33" s="26">
        <v>296</v>
      </c>
      <c r="G33" s="27">
        <v>132</v>
      </c>
      <c r="H33" s="28">
        <f t="shared" si="1"/>
        <v>39072</v>
      </c>
      <c r="I33" s="29">
        <v>445</v>
      </c>
      <c r="J33" s="30">
        <v>145</v>
      </c>
      <c r="K33" s="31">
        <f t="shared" si="2"/>
        <v>64525</v>
      </c>
      <c r="L33" s="32">
        <v>165</v>
      </c>
      <c r="M33" s="33">
        <v>103</v>
      </c>
      <c r="N33" s="34">
        <f t="shared" si="3"/>
        <v>16995</v>
      </c>
      <c r="O33" s="35">
        <v>174</v>
      </c>
      <c r="P33" s="36">
        <v>91</v>
      </c>
      <c r="Q33" s="37">
        <f t="shared" si="4"/>
        <v>15834</v>
      </c>
    </row>
    <row r="34" spans="1:17" x14ac:dyDescent="0.25">
      <c r="A34" s="2">
        <v>99394</v>
      </c>
      <c r="B34" t="s">
        <v>33</v>
      </c>
      <c r="C34" s="23">
        <v>148</v>
      </c>
      <c r="D34" s="24">
        <v>145</v>
      </c>
      <c r="E34" s="25">
        <f t="shared" si="0"/>
        <v>21460</v>
      </c>
      <c r="F34" s="26">
        <v>154</v>
      </c>
      <c r="G34" s="27">
        <v>145</v>
      </c>
      <c r="H34" s="28">
        <f t="shared" si="1"/>
        <v>22330</v>
      </c>
      <c r="I34" s="29">
        <v>294</v>
      </c>
      <c r="J34" s="30">
        <v>158</v>
      </c>
      <c r="K34" s="31">
        <f t="shared" si="2"/>
        <v>46452</v>
      </c>
      <c r="L34" s="32">
        <v>165</v>
      </c>
      <c r="M34" s="33">
        <v>113</v>
      </c>
      <c r="N34" s="34">
        <f t="shared" si="3"/>
        <v>18645</v>
      </c>
      <c r="O34" s="35">
        <v>138</v>
      </c>
      <c r="P34" s="36">
        <v>100</v>
      </c>
      <c r="Q34" s="37">
        <f t="shared" si="4"/>
        <v>13800</v>
      </c>
    </row>
    <row r="35" spans="1:17" x14ac:dyDescent="0.25">
      <c r="A35" s="2">
        <v>99395</v>
      </c>
      <c r="B35" t="s">
        <v>34</v>
      </c>
      <c r="C35" s="23">
        <v>27</v>
      </c>
      <c r="D35" s="24">
        <v>149</v>
      </c>
      <c r="E35" s="25">
        <f t="shared" si="0"/>
        <v>4023</v>
      </c>
      <c r="F35" s="26">
        <v>23</v>
      </c>
      <c r="G35" s="27">
        <v>149</v>
      </c>
      <c r="H35" s="28">
        <f t="shared" si="1"/>
        <v>3427</v>
      </c>
      <c r="I35" s="29">
        <v>60</v>
      </c>
      <c r="J35" s="30">
        <v>162</v>
      </c>
      <c r="K35" s="31">
        <f t="shared" si="2"/>
        <v>9720</v>
      </c>
      <c r="L35" s="32">
        <v>39</v>
      </c>
      <c r="M35" s="33">
        <v>115</v>
      </c>
      <c r="N35" s="34">
        <f t="shared" si="3"/>
        <v>4485</v>
      </c>
      <c r="O35" s="35">
        <v>26</v>
      </c>
      <c r="P35" s="36">
        <v>102</v>
      </c>
      <c r="Q35" s="37">
        <f t="shared" si="4"/>
        <v>2652</v>
      </c>
    </row>
    <row r="36" spans="1:17" ht="20" x14ac:dyDescent="0.4">
      <c r="A36" s="38" t="s">
        <v>35</v>
      </c>
      <c r="D36" s="24"/>
      <c r="E36" s="25"/>
      <c r="G36" s="27"/>
      <c r="H36" s="28"/>
      <c r="J36" s="30"/>
      <c r="K36" s="31"/>
      <c r="N36" s="34"/>
    </row>
    <row r="37" spans="1:17" x14ac:dyDescent="0.25">
      <c r="A37" s="2">
        <v>90651</v>
      </c>
      <c r="B37" t="s">
        <v>36</v>
      </c>
      <c r="C37" s="23">
        <v>57</v>
      </c>
      <c r="D37" s="24">
        <v>255</v>
      </c>
      <c r="E37" s="25">
        <f t="shared" ref="E37:E43" si="5">D37*C37</f>
        <v>14535</v>
      </c>
      <c r="F37" s="26">
        <v>82</v>
      </c>
      <c r="G37" s="27">
        <v>255</v>
      </c>
      <c r="H37" s="28">
        <f t="shared" ref="H37:H43" si="6">G37*F37</f>
        <v>20910</v>
      </c>
      <c r="I37" s="29">
        <v>148</v>
      </c>
      <c r="J37" s="30">
        <v>274</v>
      </c>
      <c r="K37" s="31">
        <f t="shared" ref="K37:K43" si="7">J37*I37</f>
        <v>40552</v>
      </c>
      <c r="L37" s="32">
        <v>71</v>
      </c>
      <c r="M37" s="33">
        <v>320</v>
      </c>
      <c r="N37" s="34">
        <f t="shared" ref="N37:N43" si="8">M37*L37</f>
        <v>22720</v>
      </c>
      <c r="O37" s="35">
        <v>59</v>
      </c>
      <c r="P37" s="36">
        <v>301</v>
      </c>
      <c r="Q37" s="37">
        <f t="shared" ref="Q37:Q43" si="9">P37*O37</f>
        <v>17759</v>
      </c>
    </row>
    <row r="38" spans="1:17" x14ac:dyDescent="0.25">
      <c r="A38" s="2">
        <v>90670</v>
      </c>
      <c r="B38" t="s">
        <v>37</v>
      </c>
      <c r="C38" s="23">
        <v>121</v>
      </c>
      <c r="D38" s="24">
        <v>227</v>
      </c>
      <c r="E38" s="25">
        <f t="shared" si="5"/>
        <v>27467</v>
      </c>
      <c r="F38" s="26">
        <v>133</v>
      </c>
      <c r="G38" s="27">
        <v>227</v>
      </c>
      <c r="H38" s="28">
        <f t="shared" si="6"/>
        <v>30191</v>
      </c>
      <c r="I38" s="29">
        <v>382</v>
      </c>
      <c r="J38" s="30">
        <v>272</v>
      </c>
      <c r="K38" s="31">
        <f t="shared" si="7"/>
        <v>103904</v>
      </c>
      <c r="L38" s="32">
        <v>96</v>
      </c>
      <c r="M38" s="33">
        <v>269</v>
      </c>
      <c r="N38" s="34">
        <f t="shared" si="8"/>
        <v>25824</v>
      </c>
      <c r="O38" s="35">
        <v>139</v>
      </c>
      <c r="P38" s="36">
        <v>254</v>
      </c>
      <c r="Q38" s="37">
        <f t="shared" si="9"/>
        <v>35306</v>
      </c>
    </row>
    <row r="39" spans="1:17" x14ac:dyDescent="0.25">
      <c r="A39" s="2">
        <v>90680</v>
      </c>
      <c r="B39" t="s">
        <v>38</v>
      </c>
      <c r="C39" s="23">
        <v>83</v>
      </c>
      <c r="D39" s="24">
        <v>95</v>
      </c>
      <c r="E39" s="25">
        <f t="shared" si="5"/>
        <v>7885</v>
      </c>
      <c r="F39" s="26">
        <v>103</v>
      </c>
      <c r="G39" s="27">
        <v>95</v>
      </c>
      <c r="H39" s="28">
        <f t="shared" si="6"/>
        <v>9785</v>
      </c>
      <c r="I39" s="29">
        <v>267</v>
      </c>
      <c r="J39" s="30">
        <v>112</v>
      </c>
      <c r="K39" s="31">
        <f t="shared" si="7"/>
        <v>29904</v>
      </c>
      <c r="L39" s="32">
        <v>68</v>
      </c>
      <c r="M39" s="33">
        <v>111</v>
      </c>
      <c r="N39" s="34">
        <f t="shared" si="8"/>
        <v>7548</v>
      </c>
      <c r="O39" s="35">
        <v>115</v>
      </c>
      <c r="P39" s="36">
        <v>101</v>
      </c>
      <c r="Q39" s="37">
        <f t="shared" si="9"/>
        <v>11615</v>
      </c>
    </row>
    <row r="40" spans="1:17" x14ac:dyDescent="0.25">
      <c r="A40" s="2">
        <v>90707</v>
      </c>
      <c r="B40" t="s">
        <v>39</v>
      </c>
      <c r="C40" s="23">
        <v>38</v>
      </c>
      <c r="D40" s="24">
        <v>88</v>
      </c>
      <c r="E40" s="25">
        <f t="shared" si="5"/>
        <v>3344</v>
      </c>
      <c r="F40" s="26">
        <v>32</v>
      </c>
      <c r="G40" s="27">
        <v>88</v>
      </c>
      <c r="H40" s="28">
        <f t="shared" si="6"/>
        <v>2816</v>
      </c>
      <c r="I40" s="29">
        <v>104</v>
      </c>
      <c r="J40" s="30">
        <v>107</v>
      </c>
      <c r="K40" s="31">
        <f t="shared" si="7"/>
        <v>11128</v>
      </c>
      <c r="L40" s="32">
        <v>24</v>
      </c>
      <c r="M40" s="33">
        <v>104</v>
      </c>
      <c r="N40" s="34">
        <f t="shared" si="8"/>
        <v>2496</v>
      </c>
      <c r="O40" s="35">
        <v>26</v>
      </c>
      <c r="P40" s="36">
        <v>98</v>
      </c>
      <c r="Q40" s="37">
        <f t="shared" si="9"/>
        <v>2548</v>
      </c>
    </row>
    <row r="41" spans="1:17" x14ac:dyDescent="0.25">
      <c r="A41" s="2">
        <v>90710</v>
      </c>
      <c r="B41" t="s">
        <v>40</v>
      </c>
      <c r="C41" s="23">
        <v>24</v>
      </c>
      <c r="D41" s="24">
        <v>252</v>
      </c>
      <c r="E41" s="25">
        <f t="shared" si="5"/>
        <v>6048</v>
      </c>
      <c r="F41" s="26">
        <v>43</v>
      </c>
      <c r="G41" s="27">
        <v>252</v>
      </c>
      <c r="H41" s="28">
        <f t="shared" si="6"/>
        <v>10836</v>
      </c>
      <c r="I41" s="29">
        <v>99</v>
      </c>
      <c r="J41" s="30">
        <v>314</v>
      </c>
      <c r="K41" s="31">
        <f t="shared" si="7"/>
        <v>31086</v>
      </c>
      <c r="L41" s="32">
        <v>28</v>
      </c>
      <c r="M41" s="33">
        <v>312</v>
      </c>
      <c r="N41" s="34">
        <f t="shared" si="8"/>
        <v>8736</v>
      </c>
      <c r="O41" s="35">
        <v>32</v>
      </c>
      <c r="P41" s="36">
        <v>294</v>
      </c>
      <c r="Q41" s="37">
        <f t="shared" si="9"/>
        <v>9408</v>
      </c>
    </row>
    <row r="42" spans="1:17" x14ac:dyDescent="0.25">
      <c r="A42" s="2">
        <v>90716</v>
      </c>
      <c r="B42" t="s">
        <v>41</v>
      </c>
      <c r="C42" s="23">
        <v>35</v>
      </c>
      <c r="D42" s="24">
        <v>153</v>
      </c>
      <c r="E42" s="25">
        <f t="shared" si="5"/>
        <v>5355</v>
      </c>
      <c r="F42" s="26">
        <v>37</v>
      </c>
      <c r="G42" s="27">
        <v>153</v>
      </c>
      <c r="H42" s="28">
        <f t="shared" si="6"/>
        <v>5661</v>
      </c>
      <c r="I42" s="29">
        <v>98</v>
      </c>
      <c r="J42" s="30">
        <v>192</v>
      </c>
      <c r="K42" s="31">
        <f t="shared" si="7"/>
        <v>18816</v>
      </c>
      <c r="L42" s="32">
        <v>31</v>
      </c>
      <c r="M42" s="33">
        <v>190</v>
      </c>
      <c r="N42" s="34">
        <f t="shared" si="8"/>
        <v>5890</v>
      </c>
      <c r="O42" s="35">
        <v>30</v>
      </c>
      <c r="P42" s="36">
        <v>179</v>
      </c>
      <c r="Q42" s="37">
        <f t="shared" si="9"/>
        <v>5370</v>
      </c>
    </row>
    <row r="43" spans="1:17" x14ac:dyDescent="0.25">
      <c r="A43" s="2">
        <v>90744</v>
      </c>
      <c r="B43" t="s">
        <v>42</v>
      </c>
      <c r="C43" s="23">
        <v>62</v>
      </c>
      <c r="D43" s="24">
        <v>26</v>
      </c>
      <c r="E43" s="25">
        <f t="shared" si="5"/>
        <v>1612</v>
      </c>
      <c r="F43" s="26">
        <v>66</v>
      </c>
      <c r="G43" s="27">
        <v>26</v>
      </c>
      <c r="H43" s="28">
        <f t="shared" si="6"/>
        <v>1716</v>
      </c>
      <c r="I43" s="29">
        <v>184</v>
      </c>
      <c r="J43" s="30">
        <v>31</v>
      </c>
      <c r="K43" s="31">
        <f t="shared" si="7"/>
        <v>5704</v>
      </c>
      <c r="L43" s="32">
        <v>46</v>
      </c>
      <c r="M43" s="33">
        <v>31</v>
      </c>
      <c r="N43" s="34">
        <f t="shared" si="8"/>
        <v>1426</v>
      </c>
      <c r="O43" s="35">
        <v>72</v>
      </c>
      <c r="P43" s="36">
        <v>30</v>
      </c>
      <c r="Q43" s="37">
        <f t="shared" si="9"/>
        <v>2160</v>
      </c>
    </row>
    <row r="44" spans="1:17" ht="20" x14ac:dyDescent="0.4">
      <c r="A44" s="39" t="s">
        <v>43</v>
      </c>
      <c r="D44" s="24"/>
      <c r="E44" s="25"/>
      <c r="G44" s="27"/>
      <c r="H44" s="28"/>
      <c r="J44" s="30"/>
      <c r="K44" s="31"/>
      <c r="N44" s="34"/>
    </row>
    <row r="45" spans="1:17" x14ac:dyDescent="0.25">
      <c r="A45" s="2">
        <v>36416</v>
      </c>
      <c r="B45" t="s">
        <v>44</v>
      </c>
      <c r="C45" s="23">
        <v>117</v>
      </c>
      <c r="D45" s="24">
        <v>3</v>
      </c>
      <c r="E45" s="25">
        <f t="shared" ref="E45:E58" si="10">D45*C45</f>
        <v>351</v>
      </c>
      <c r="F45" s="26">
        <v>117</v>
      </c>
      <c r="G45" s="27">
        <v>3</v>
      </c>
      <c r="H45" s="28">
        <f t="shared" ref="H45:H58" si="11">G45*F45</f>
        <v>351</v>
      </c>
      <c r="I45" s="29">
        <v>283</v>
      </c>
      <c r="J45" s="30">
        <v>13</v>
      </c>
      <c r="K45" s="31">
        <f t="shared" ref="K45:K58" si="12">J45*I45</f>
        <v>3679</v>
      </c>
      <c r="L45" s="32">
        <v>113</v>
      </c>
      <c r="M45" s="33">
        <v>2</v>
      </c>
      <c r="N45" s="34">
        <f t="shared" ref="N45:N58" si="13">M45*L45</f>
        <v>226</v>
      </c>
      <c r="O45" s="35">
        <v>110</v>
      </c>
      <c r="P45" s="36">
        <v>3</v>
      </c>
      <c r="Q45" s="37">
        <f t="shared" ref="Q45:Q58" si="14">P45*O45</f>
        <v>330</v>
      </c>
    </row>
    <row r="46" spans="1:17" x14ac:dyDescent="0.25">
      <c r="A46" s="2">
        <v>81003</v>
      </c>
      <c r="B46" t="s">
        <v>45</v>
      </c>
      <c r="C46" s="23">
        <v>26</v>
      </c>
      <c r="D46" s="24">
        <v>2</v>
      </c>
      <c r="E46" s="25">
        <f t="shared" si="10"/>
        <v>52</v>
      </c>
      <c r="F46" s="26">
        <v>30</v>
      </c>
      <c r="G46" s="27">
        <v>2</v>
      </c>
      <c r="H46" s="28">
        <f t="shared" si="11"/>
        <v>60</v>
      </c>
      <c r="I46" s="29">
        <v>76</v>
      </c>
      <c r="J46" s="30">
        <v>4</v>
      </c>
      <c r="K46" s="31">
        <f t="shared" si="12"/>
        <v>304</v>
      </c>
      <c r="L46" s="32">
        <v>38</v>
      </c>
      <c r="M46" s="33">
        <v>1</v>
      </c>
      <c r="N46" s="34">
        <f t="shared" si="13"/>
        <v>38</v>
      </c>
      <c r="O46" s="35">
        <v>20</v>
      </c>
      <c r="P46" s="36">
        <v>1</v>
      </c>
      <c r="Q46" s="37">
        <f t="shared" si="14"/>
        <v>20</v>
      </c>
    </row>
    <row r="47" spans="1:17" x14ac:dyDescent="0.25">
      <c r="A47" s="2">
        <v>81025</v>
      </c>
      <c r="B47" t="s">
        <v>46</v>
      </c>
      <c r="C47" s="23">
        <v>0</v>
      </c>
      <c r="D47" s="24">
        <v>5</v>
      </c>
      <c r="E47" s="25">
        <f t="shared" si="10"/>
        <v>0</v>
      </c>
      <c r="F47" s="26">
        <v>0</v>
      </c>
      <c r="G47" s="27">
        <v>5</v>
      </c>
      <c r="H47" s="28">
        <f t="shared" si="11"/>
        <v>0</v>
      </c>
      <c r="I47" s="29">
        <v>3</v>
      </c>
      <c r="J47" s="30">
        <v>11</v>
      </c>
      <c r="K47" s="31">
        <f t="shared" si="12"/>
        <v>33</v>
      </c>
      <c r="L47" s="32">
        <v>0</v>
      </c>
      <c r="M47" s="33">
        <v>5</v>
      </c>
      <c r="N47" s="34">
        <f t="shared" si="13"/>
        <v>0</v>
      </c>
      <c r="O47" s="35">
        <v>0</v>
      </c>
      <c r="P47" s="36">
        <v>5</v>
      </c>
      <c r="Q47" s="37">
        <f t="shared" si="14"/>
        <v>0</v>
      </c>
    </row>
    <row r="48" spans="1:17" x14ac:dyDescent="0.25">
      <c r="A48" s="2">
        <v>82272</v>
      </c>
      <c r="B48" t="s">
        <v>47</v>
      </c>
      <c r="C48" s="23">
        <v>2</v>
      </c>
      <c r="D48" s="24">
        <v>3</v>
      </c>
      <c r="E48" s="25">
        <f t="shared" si="10"/>
        <v>6</v>
      </c>
      <c r="F48" s="26">
        <v>3</v>
      </c>
      <c r="G48" s="27">
        <v>3</v>
      </c>
      <c r="H48" s="28">
        <f t="shared" si="11"/>
        <v>9</v>
      </c>
      <c r="I48" s="29">
        <v>2</v>
      </c>
      <c r="J48" s="30">
        <v>6</v>
      </c>
      <c r="K48" s="31">
        <f t="shared" si="12"/>
        <v>12</v>
      </c>
      <c r="L48" s="32">
        <v>1</v>
      </c>
      <c r="M48" s="33">
        <v>3</v>
      </c>
      <c r="N48" s="34">
        <f t="shared" si="13"/>
        <v>3</v>
      </c>
      <c r="O48" s="35">
        <v>3</v>
      </c>
      <c r="P48" s="36">
        <v>2</v>
      </c>
      <c r="Q48" s="37">
        <f t="shared" si="14"/>
        <v>6</v>
      </c>
    </row>
    <row r="49" spans="1:17" x14ac:dyDescent="0.25">
      <c r="A49" s="2">
        <v>82465</v>
      </c>
      <c r="B49" t="s">
        <v>48</v>
      </c>
      <c r="C49" s="23">
        <v>56</v>
      </c>
      <c r="D49" s="24">
        <v>3</v>
      </c>
      <c r="E49" s="25">
        <f t="shared" si="10"/>
        <v>168</v>
      </c>
      <c r="F49" s="26">
        <v>63</v>
      </c>
      <c r="G49" s="27">
        <v>3</v>
      </c>
      <c r="H49" s="28">
        <f t="shared" si="11"/>
        <v>189</v>
      </c>
      <c r="I49" s="29">
        <v>97</v>
      </c>
      <c r="J49" s="30">
        <v>8</v>
      </c>
      <c r="K49" s="31">
        <f t="shared" si="12"/>
        <v>776</v>
      </c>
      <c r="L49" s="32">
        <v>56</v>
      </c>
      <c r="M49" s="33">
        <v>3</v>
      </c>
      <c r="N49" s="34">
        <f t="shared" si="13"/>
        <v>168</v>
      </c>
      <c r="O49" s="35">
        <v>53</v>
      </c>
      <c r="P49" s="36">
        <v>3</v>
      </c>
      <c r="Q49" s="37">
        <f t="shared" si="14"/>
        <v>159</v>
      </c>
    </row>
    <row r="50" spans="1:17" x14ac:dyDescent="0.25">
      <c r="A50" s="2">
        <v>82948</v>
      </c>
      <c r="B50" t="s">
        <v>49</v>
      </c>
      <c r="C50" s="23">
        <v>0</v>
      </c>
      <c r="D50" s="24">
        <v>3</v>
      </c>
      <c r="E50" s="25">
        <f t="shared" si="10"/>
        <v>0</v>
      </c>
      <c r="F50" s="26">
        <v>2</v>
      </c>
      <c r="G50" s="27">
        <v>3</v>
      </c>
      <c r="H50" s="28">
        <f t="shared" si="11"/>
        <v>6</v>
      </c>
      <c r="I50" s="29">
        <v>6</v>
      </c>
      <c r="J50" s="30">
        <v>6</v>
      </c>
      <c r="K50" s="31">
        <f t="shared" si="12"/>
        <v>36</v>
      </c>
      <c r="L50" s="32">
        <v>0</v>
      </c>
      <c r="M50" s="33">
        <v>0</v>
      </c>
      <c r="N50" s="34">
        <f t="shared" si="13"/>
        <v>0</v>
      </c>
      <c r="O50" s="35">
        <v>2</v>
      </c>
      <c r="P50" s="36">
        <v>3</v>
      </c>
      <c r="Q50" s="37">
        <f t="shared" si="14"/>
        <v>6</v>
      </c>
    </row>
    <row r="51" spans="1:17" x14ac:dyDescent="0.25">
      <c r="A51" s="2">
        <v>83718</v>
      </c>
      <c r="B51" t="s">
        <v>50</v>
      </c>
      <c r="C51" s="23">
        <v>56</v>
      </c>
      <c r="D51" s="24">
        <v>6</v>
      </c>
      <c r="E51" s="25">
        <f t="shared" si="10"/>
        <v>336</v>
      </c>
      <c r="F51" s="26">
        <v>63</v>
      </c>
      <c r="G51" s="27">
        <v>6</v>
      </c>
      <c r="H51" s="28">
        <f t="shared" si="11"/>
        <v>378</v>
      </c>
      <c r="I51" s="29">
        <v>97</v>
      </c>
      <c r="J51" s="30">
        <v>14</v>
      </c>
      <c r="K51" s="31">
        <f t="shared" si="12"/>
        <v>1358</v>
      </c>
      <c r="L51" s="32">
        <v>56</v>
      </c>
      <c r="M51" s="33">
        <v>5</v>
      </c>
      <c r="N51" s="34">
        <f t="shared" si="13"/>
        <v>280</v>
      </c>
      <c r="O51" s="35">
        <v>54</v>
      </c>
      <c r="P51" s="36">
        <v>5</v>
      </c>
      <c r="Q51" s="37">
        <f t="shared" si="14"/>
        <v>270</v>
      </c>
    </row>
    <row r="52" spans="1:17" x14ac:dyDescent="0.25">
      <c r="A52" s="2">
        <v>85018</v>
      </c>
      <c r="B52" t="s">
        <v>51</v>
      </c>
      <c r="C52" s="23">
        <v>64</v>
      </c>
      <c r="D52" s="24">
        <v>2</v>
      </c>
      <c r="E52" s="25">
        <f t="shared" si="10"/>
        <v>128</v>
      </c>
      <c r="F52" s="26">
        <v>55</v>
      </c>
      <c r="G52" s="27">
        <v>2</v>
      </c>
      <c r="H52" s="28">
        <f t="shared" si="11"/>
        <v>110</v>
      </c>
      <c r="I52" s="29">
        <v>182</v>
      </c>
      <c r="J52" s="30">
        <v>4</v>
      </c>
      <c r="K52" s="31">
        <f t="shared" si="12"/>
        <v>728</v>
      </c>
      <c r="L52" s="32">
        <v>61</v>
      </c>
      <c r="M52" s="33">
        <v>2</v>
      </c>
      <c r="N52" s="34">
        <f t="shared" si="13"/>
        <v>122</v>
      </c>
      <c r="O52" s="35">
        <v>58</v>
      </c>
      <c r="P52" s="36">
        <v>1</v>
      </c>
      <c r="Q52" s="37">
        <f t="shared" si="14"/>
        <v>58</v>
      </c>
    </row>
    <row r="53" spans="1:17" x14ac:dyDescent="0.25">
      <c r="A53" s="2">
        <v>86580</v>
      </c>
      <c r="B53" t="s">
        <v>52</v>
      </c>
      <c r="C53" s="23">
        <v>6</v>
      </c>
      <c r="D53" s="24">
        <v>5</v>
      </c>
      <c r="E53" s="25">
        <f t="shared" si="10"/>
        <v>30</v>
      </c>
      <c r="F53" s="26">
        <v>10</v>
      </c>
      <c r="G53" s="27">
        <v>5</v>
      </c>
      <c r="H53" s="28">
        <f t="shared" si="11"/>
        <v>50</v>
      </c>
      <c r="I53" s="29">
        <v>9</v>
      </c>
      <c r="J53" s="30">
        <v>15</v>
      </c>
      <c r="K53" s="31">
        <f t="shared" si="12"/>
        <v>135</v>
      </c>
      <c r="L53" s="32">
        <v>4</v>
      </c>
      <c r="M53" s="33">
        <v>9</v>
      </c>
      <c r="N53" s="34">
        <f t="shared" si="13"/>
        <v>36</v>
      </c>
      <c r="O53" s="35">
        <v>2</v>
      </c>
      <c r="P53" s="36">
        <v>6</v>
      </c>
      <c r="Q53" s="37">
        <f t="shared" si="14"/>
        <v>12</v>
      </c>
    </row>
    <row r="54" spans="1:17" x14ac:dyDescent="0.25">
      <c r="A54" s="2">
        <v>87426</v>
      </c>
      <c r="B54" t="s">
        <v>53</v>
      </c>
      <c r="C54" s="23">
        <v>28</v>
      </c>
      <c r="D54" s="24">
        <v>25</v>
      </c>
      <c r="E54" s="25">
        <f t="shared" si="10"/>
        <v>700</v>
      </c>
      <c r="F54" s="26">
        <v>13</v>
      </c>
      <c r="G54" s="27">
        <v>25</v>
      </c>
      <c r="H54" s="28">
        <f t="shared" si="11"/>
        <v>325</v>
      </c>
      <c r="I54" s="29">
        <v>54</v>
      </c>
      <c r="J54" s="30">
        <v>45</v>
      </c>
      <c r="K54" s="31">
        <f t="shared" si="12"/>
        <v>2430</v>
      </c>
      <c r="L54" s="32">
        <v>27</v>
      </c>
      <c r="M54" s="33">
        <v>35</v>
      </c>
      <c r="N54" s="34">
        <f t="shared" si="13"/>
        <v>945</v>
      </c>
      <c r="O54" s="35">
        <v>22</v>
      </c>
      <c r="P54" s="36">
        <v>45</v>
      </c>
      <c r="Q54" s="37">
        <f t="shared" si="14"/>
        <v>990</v>
      </c>
    </row>
    <row r="55" spans="1:17" x14ac:dyDescent="0.25">
      <c r="A55" s="2">
        <v>87428</v>
      </c>
      <c r="B55" t="s">
        <v>54</v>
      </c>
      <c r="C55" s="23">
        <v>181</v>
      </c>
      <c r="D55" s="24">
        <v>31</v>
      </c>
      <c r="E55" s="25">
        <f t="shared" si="10"/>
        <v>5611</v>
      </c>
      <c r="F55" s="26">
        <v>142</v>
      </c>
      <c r="G55" s="27">
        <v>31</v>
      </c>
      <c r="H55" s="28">
        <f t="shared" si="11"/>
        <v>4402</v>
      </c>
      <c r="I55" s="29">
        <v>341</v>
      </c>
      <c r="J55" s="30">
        <v>46</v>
      </c>
      <c r="K55" s="31">
        <f t="shared" si="12"/>
        <v>15686</v>
      </c>
      <c r="L55" s="32">
        <v>169</v>
      </c>
      <c r="M55" s="33">
        <v>64</v>
      </c>
      <c r="N55" s="34">
        <f t="shared" si="13"/>
        <v>10816</v>
      </c>
      <c r="O55" s="35">
        <v>130</v>
      </c>
      <c r="P55" s="36">
        <v>73</v>
      </c>
      <c r="Q55" s="37">
        <f t="shared" si="14"/>
        <v>9490</v>
      </c>
    </row>
    <row r="56" spans="1:17" x14ac:dyDescent="0.25">
      <c r="A56" s="2">
        <v>87804</v>
      </c>
      <c r="B56" t="s">
        <v>55</v>
      </c>
      <c r="C56" s="23">
        <v>67</v>
      </c>
      <c r="D56" s="24">
        <v>20</v>
      </c>
      <c r="E56" s="25">
        <f t="shared" si="10"/>
        <v>1340</v>
      </c>
      <c r="F56" s="26">
        <v>40</v>
      </c>
      <c r="G56" s="27">
        <v>10</v>
      </c>
      <c r="H56" s="28">
        <f t="shared" si="11"/>
        <v>400</v>
      </c>
      <c r="I56" s="29">
        <v>115</v>
      </c>
      <c r="J56" s="30">
        <v>37</v>
      </c>
      <c r="K56" s="31">
        <f t="shared" si="12"/>
        <v>4255</v>
      </c>
      <c r="L56" s="32">
        <v>45</v>
      </c>
      <c r="M56" s="33">
        <v>0</v>
      </c>
      <c r="N56" s="34">
        <f t="shared" si="13"/>
        <v>0</v>
      </c>
      <c r="O56" s="35">
        <v>29</v>
      </c>
      <c r="P56" s="36">
        <v>14</v>
      </c>
      <c r="Q56" s="37">
        <f t="shared" si="14"/>
        <v>406</v>
      </c>
    </row>
    <row r="57" spans="1:17" x14ac:dyDescent="0.25">
      <c r="A57" s="2">
        <v>87807</v>
      </c>
      <c r="B57" t="s">
        <v>56</v>
      </c>
      <c r="C57" s="23">
        <v>4</v>
      </c>
      <c r="D57" s="24">
        <v>9</v>
      </c>
      <c r="E57" s="25">
        <f t="shared" si="10"/>
        <v>36</v>
      </c>
      <c r="F57" s="26">
        <v>8</v>
      </c>
      <c r="G57" s="27">
        <v>9</v>
      </c>
      <c r="H57" s="28">
        <f t="shared" si="11"/>
        <v>72</v>
      </c>
      <c r="I57" s="29">
        <v>24</v>
      </c>
      <c r="J57" s="30">
        <v>22</v>
      </c>
      <c r="K57" s="31">
        <f t="shared" si="12"/>
        <v>528</v>
      </c>
      <c r="L57" s="32">
        <v>8</v>
      </c>
      <c r="M57" s="33">
        <v>17</v>
      </c>
      <c r="N57" s="34">
        <f t="shared" si="13"/>
        <v>136</v>
      </c>
      <c r="O57" s="35">
        <v>7</v>
      </c>
      <c r="P57" s="36">
        <v>7</v>
      </c>
      <c r="Q57" s="37">
        <f t="shared" si="14"/>
        <v>49</v>
      </c>
    </row>
    <row r="58" spans="1:17" x14ac:dyDescent="0.25">
      <c r="A58" s="2">
        <v>87880</v>
      </c>
      <c r="B58" t="s">
        <v>57</v>
      </c>
      <c r="C58" s="23">
        <v>212</v>
      </c>
      <c r="D58" s="24">
        <v>10</v>
      </c>
      <c r="E58" s="25">
        <f t="shared" si="10"/>
        <v>2120</v>
      </c>
      <c r="F58" s="26">
        <v>233</v>
      </c>
      <c r="G58" s="27">
        <v>10</v>
      </c>
      <c r="H58" s="28">
        <f t="shared" si="11"/>
        <v>2330</v>
      </c>
      <c r="I58" s="29">
        <v>487</v>
      </c>
      <c r="J58" s="30">
        <v>19</v>
      </c>
      <c r="K58" s="31">
        <f t="shared" si="12"/>
        <v>9253</v>
      </c>
      <c r="L58" s="32">
        <v>209</v>
      </c>
      <c r="M58" s="33">
        <v>11</v>
      </c>
      <c r="N58" s="34">
        <f t="shared" si="13"/>
        <v>2299</v>
      </c>
      <c r="O58" s="35">
        <v>161</v>
      </c>
      <c r="P58" s="36">
        <v>9</v>
      </c>
      <c r="Q58" s="37">
        <f t="shared" si="14"/>
        <v>1449</v>
      </c>
    </row>
  </sheetData>
  <mergeCells count="5">
    <mergeCell ref="C11:E11"/>
    <mergeCell ref="F11:H11"/>
    <mergeCell ref="I11:K11"/>
    <mergeCell ref="L11:N11"/>
    <mergeCell ref="O11:Q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Payor Compare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Vanchiere</dc:creator>
  <cp:lastModifiedBy>Paul Vanchiere</cp:lastModifiedBy>
  <dcterms:created xsi:type="dcterms:W3CDTF">2024-06-08T05:00:04Z</dcterms:created>
  <dcterms:modified xsi:type="dcterms:W3CDTF">2024-06-08T05:00:34Z</dcterms:modified>
</cp:coreProperties>
</file>