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ediatric Support Dropbox\Paul Vanchiere\DB_Cabinet\PMI\HubSpot\SampleSpreadsheets\"/>
    </mc:Choice>
  </mc:AlternateContent>
  <xr:revisionPtr revIDLastSave="0" documentId="8_{E1CCDF85-6AD9-4884-974D-57386A57C285}" xr6:coauthVersionLast="47" xr6:coauthVersionMax="47" xr10:uidLastSave="{00000000-0000-0000-0000-000000000000}"/>
  <bookViews>
    <workbookView xWindow="-110" yWindow="-110" windowWidth="25820" windowHeight="15500" xr2:uid="{DCF16EB2-1F41-46B7-A2EA-139391113F49}"/>
  </bookViews>
  <sheets>
    <sheet name="Payor Summary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vsASD">"V2012-06-30"</definedName>
    <definedName name="NvsAutoDrillOk">"VN"</definedName>
    <definedName name="NvsElapsedTime">0.0000347222230629995</definedName>
    <definedName name="NvsEndTime">41108.6767013889</definedName>
    <definedName name="NvsInstLang">"VENG"</definedName>
    <definedName name="NvsInstSpec">"%,FDEPTID,V7523"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"V2005-10-01"</definedName>
    <definedName name="NvsPanelSetid">"VSHARE"</definedName>
    <definedName name="NvsReqBU">"VTCHPA"</definedName>
    <definedName name="NvsReqBUOnly">"VY"</definedName>
    <definedName name="NvsTransLed">"VN"</definedName>
    <definedName name="NvsTreeASD">"V2012-06-30"</definedName>
    <definedName name="NvsValTbl.PRODUCT">"PRODUCT_TBL"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K7" i="1" s="1"/>
  <c r="D7" i="1"/>
  <c r="E5" i="1" s="1"/>
  <c r="B7" i="1"/>
  <c r="C3" i="1" s="1"/>
  <c r="K6" i="1"/>
  <c r="J6" i="1"/>
  <c r="H6" i="1"/>
  <c r="G6" i="1"/>
  <c r="E6" i="1"/>
  <c r="C6" i="1"/>
  <c r="K5" i="1"/>
  <c r="J5" i="1"/>
  <c r="H5" i="1"/>
  <c r="K4" i="1"/>
  <c r="J4" i="1"/>
  <c r="H4" i="1"/>
  <c r="I4" i="1" s="1"/>
  <c r="G4" i="1"/>
  <c r="E4" i="1"/>
  <c r="C4" i="1"/>
  <c r="K3" i="1"/>
  <c r="J3" i="1"/>
  <c r="H3" i="1"/>
  <c r="G3" i="1"/>
  <c r="E3" i="1"/>
  <c r="K2" i="1"/>
  <c r="J2" i="1"/>
  <c r="H2" i="1"/>
  <c r="H7" i="1" s="1"/>
  <c r="I5" i="1" s="1"/>
  <c r="G2" i="1"/>
  <c r="E2" i="1"/>
  <c r="I6" i="1" l="1"/>
  <c r="I3" i="1"/>
  <c r="I2" i="1"/>
  <c r="C5" i="1"/>
  <c r="C2" i="1"/>
  <c r="G5" i="1"/>
  <c r="J7" i="1"/>
</calcChain>
</file>

<file path=xl/sharedStrings.xml><?xml version="1.0" encoding="utf-8"?>
<sst xmlns="http://schemas.openxmlformats.org/spreadsheetml/2006/main" count="16" uniqueCount="16">
  <si>
    <t>Total Charges</t>
  </si>
  <si>
    <t>Percent of Charges</t>
  </si>
  <si>
    <t>Total Adjustments</t>
  </si>
  <si>
    <t>Percent of Adjustments</t>
  </si>
  <si>
    <t>Total Payments</t>
  </si>
  <si>
    <t>Percent of Payments</t>
  </si>
  <si>
    <t>Net A/R</t>
  </si>
  <si>
    <t>Percent of A/R</t>
  </si>
  <si>
    <t>Gross Collection Rate</t>
  </si>
  <si>
    <t>Net Collection Rate</t>
  </si>
  <si>
    <t>Payor 1</t>
  </si>
  <si>
    <t>Payor 2</t>
  </si>
  <si>
    <t>Payor 3</t>
  </si>
  <si>
    <t>Payor 4</t>
  </si>
  <si>
    <t>Payor 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</si>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</sst>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0" borderId="1" xfId="0" applyBorder="1"/>
    <xf numFmtId="164" fontId="0" fillId="2" borderId="1" xfId="1" applyNumberFormat="1" applyFont="1" applyFill="1" applyBorder="1"/>
    <xf numFmtId="10" fontId="0" fillId="2" borderId="1" xfId="2" applyNumberFormat="1" applyFont="1" applyFill="1" applyBorder="1" applyAlignment="1">
      <alignment horizontal="center"/>
    </xf>
    <xf numFmtId="164" fontId="0" fillId="3" borderId="1" xfId="0" applyNumberFormat="1" applyFill="1" applyBorder="1"/>
    <xf numFmtId="10" fontId="0" fillId="3" borderId="1" xfId="2" applyNumberFormat="1" applyFont="1" applyFill="1" applyBorder="1" applyAlignment="1">
      <alignment horizontal="center"/>
    </xf>
    <xf numFmtId="10" fontId="0" fillId="4" borderId="1" xfId="2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1" applyNumberFormat="1" applyFont="1" applyFill="1" applyBorder="1"/>
    <xf numFmtId="10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64" fontId="2" fillId="0" borderId="0" xfId="0" applyNumberFormat="1" applyFont="1"/>
    <xf numFmtId="10" fontId="2" fillId="0" borderId="0" xfId="0" applyNumberFormat="1" applyFont="1"/>
    <xf numFmtId="10" fontId="0" fillId="0" borderId="0" xfId="0" applyNumberFormat="1"/>
    <xf numFmtId="0" fontId="0" fillId="5" borderId="0" xfId="0" applyFill="1" applyAlignment="1">
      <alignment horizontal="center" wrapText="1"/>
    </xf>
    <xf numFmtId="164" fontId="0" fillId="5" borderId="1" xfId="1" applyNumberFormat="1" applyFont="1" applyFill="1" applyBorder="1"/>
    <xf numFmtId="10" fontId="0" fillId="5" borderId="1" xfId="2" applyNumberFormat="1" applyFont="1" applyFill="1" applyBorder="1" applyAlignment="1">
      <alignment horizontal="center"/>
    </xf>
    <xf numFmtId="0" fontId="0" fillId="6" borderId="0" xfId="0" applyFill="1" applyAlignment="1">
      <alignment horizontal="center" wrapText="1"/>
    </xf>
    <xf numFmtId="164" fontId="0" fillId="6" borderId="1" xfId="1" applyNumberFormat="1" applyFont="1" applyFill="1" applyBorder="1"/>
    <xf numFmtId="10" fontId="0" fillId="6" borderId="1" xfId="2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B9358-0A54-4DE6-B3F5-BFC1AEBC4A20}">
  <dimension ref="A1:K8"/>
  <sheetViews>
    <sheetView tabSelected="1" zoomScale="140" zoomScaleNormal="140" workbookViewId="0">
      <selection activeCell="H9" sqref="H9"/>
    </sheetView>
  </sheetViews>
  <sheetFormatPr defaultRowHeight="12.5" x14ac:dyDescent="0.25"/>
  <cols>
    <col min="2" max="12" width="11.26953125" customWidth="1"/>
  </cols>
  <sheetData>
    <row r="1" spans="1:11" ht="37.5" x14ac:dyDescent="0.25">
      <c r="B1" s="18" t="s">
        <v>0</v>
      </c>
      <c r="C1" s="18" t="s">
        <v>1</v>
      </c>
      <c r="D1" s="1" t="s">
        <v>2</v>
      </c>
      <c r="E1" s="1" t="s">
        <v>3</v>
      </c>
      <c r="F1" s="21" t="s">
        <v>4</v>
      </c>
      <c r="G1" s="21" t="s">
        <v>5</v>
      </c>
      <c r="H1" s="2" t="s">
        <v>6</v>
      </c>
      <c r="I1" s="2" t="s">
        <v>7</v>
      </c>
      <c r="J1" s="3" t="s">
        <v>8</v>
      </c>
      <c r="K1" s="3" t="s">
        <v>9</v>
      </c>
    </row>
    <row r="2" spans="1:11" x14ac:dyDescent="0.25">
      <c r="A2" s="4" t="s">
        <v>10</v>
      </c>
      <c r="B2" s="19">
        <v>818000</v>
      </c>
      <c r="C2" s="20">
        <f>B2/$B$7</f>
        <v>0.40899999999999997</v>
      </c>
      <c r="D2" s="5">
        <v>350000</v>
      </c>
      <c r="E2" s="6">
        <f>D2/$D$7</f>
        <v>0.4375</v>
      </c>
      <c r="F2" s="22">
        <v>450000</v>
      </c>
      <c r="G2" s="23">
        <f>F2/$F$7</f>
        <v>0.38961038961038963</v>
      </c>
      <c r="H2" s="7">
        <f>B2-D2-F2</f>
        <v>18000</v>
      </c>
      <c r="I2" s="8">
        <f>H2/$H$7</f>
        <v>0.4</v>
      </c>
      <c r="J2" s="9">
        <f>F2/B2</f>
        <v>0.55012224938875309</v>
      </c>
      <c r="K2" s="9">
        <f>F2/(B2-D2)</f>
        <v>0.96153846153846156</v>
      </c>
    </row>
    <row r="3" spans="1:11" x14ac:dyDescent="0.25">
      <c r="A3" s="4" t="s">
        <v>11</v>
      </c>
      <c r="B3" s="19">
        <v>410000</v>
      </c>
      <c r="C3" s="20">
        <f>B3/$B$7</f>
        <v>0.20499999999999999</v>
      </c>
      <c r="D3" s="5">
        <v>170000</v>
      </c>
      <c r="E3" s="6">
        <f>D3/$D$7</f>
        <v>0.21249999999999999</v>
      </c>
      <c r="F3" s="22">
        <v>235000</v>
      </c>
      <c r="G3" s="23">
        <f>F3/$F$7</f>
        <v>0.20346320346320346</v>
      </c>
      <c r="H3" s="7">
        <f t="shared" ref="H3:H6" si="0">B3-D3-F3</f>
        <v>5000</v>
      </c>
      <c r="I3" s="8">
        <f>H3/$H$7</f>
        <v>0.1111111111111111</v>
      </c>
      <c r="J3" s="9">
        <f t="shared" ref="J3:J7" si="1">F3/B3</f>
        <v>0.57317073170731703</v>
      </c>
      <c r="K3" s="9">
        <f t="shared" ref="K3:K7" si="2">F3/(B3-D3)</f>
        <v>0.97916666666666663</v>
      </c>
    </row>
    <row r="4" spans="1:11" x14ac:dyDescent="0.25">
      <c r="A4" s="4" t="s">
        <v>12</v>
      </c>
      <c r="B4" s="19">
        <v>340000</v>
      </c>
      <c r="C4" s="20">
        <f>B4/$B$7</f>
        <v>0.17</v>
      </c>
      <c r="D4" s="5">
        <v>130000</v>
      </c>
      <c r="E4" s="6">
        <f>D4/$D$7</f>
        <v>0.16250000000000001</v>
      </c>
      <c r="F4" s="22">
        <v>200000</v>
      </c>
      <c r="G4" s="23">
        <f>F4/$F$7</f>
        <v>0.17316017316017315</v>
      </c>
      <c r="H4" s="7">
        <f t="shared" si="0"/>
        <v>10000</v>
      </c>
      <c r="I4" s="8">
        <f>H4/$H$7</f>
        <v>0.22222222222222221</v>
      </c>
      <c r="J4" s="9">
        <f t="shared" si="1"/>
        <v>0.58823529411764708</v>
      </c>
      <c r="K4" s="9">
        <f t="shared" si="2"/>
        <v>0.95238095238095233</v>
      </c>
    </row>
    <row r="5" spans="1:11" x14ac:dyDescent="0.25">
      <c r="A5" s="4" t="s">
        <v>13</v>
      </c>
      <c r="B5" s="19">
        <v>265000</v>
      </c>
      <c r="C5" s="20">
        <f>B5/$B$7</f>
        <v>0.13250000000000001</v>
      </c>
      <c r="D5" s="5">
        <v>90000</v>
      </c>
      <c r="E5" s="6">
        <f>D5/$D$7</f>
        <v>0.1125</v>
      </c>
      <c r="F5" s="22">
        <v>165000</v>
      </c>
      <c r="G5" s="23">
        <f>F5/$F$7</f>
        <v>0.14285714285714285</v>
      </c>
      <c r="H5" s="7">
        <f t="shared" si="0"/>
        <v>10000</v>
      </c>
      <c r="I5" s="8">
        <f>H5/$H$7</f>
        <v>0.22222222222222221</v>
      </c>
      <c r="J5" s="9">
        <f t="shared" si="1"/>
        <v>0.62264150943396224</v>
      </c>
      <c r="K5" s="9">
        <f t="shared" si="2"/>
        <v>0.94285714285714284</v>
      </c>
    </row>
    <row r="6" spans="1:11" x14ac:dyDescent="0.25">
      <c r="A6" s="4" t="s">
        <v>14</v>
      </c>
      <c r="B6" s="19">
        <v>167000</v>
      </c>
      <c r="C6" s="20">
        <f>B6/$B$7</f>
        <v>8.3500000000000005E-2</v>
      </c>
      <c r="D6" s="5">
        <v>60000</v>
      </c>
      <c r="E6" s="6">
        <f>D6/$D$7</f>
        <v>7.4999999999999997E-2</v>
      </c>
      <c r="F6" s="22">
        <v>105000</v>
      </c>
      <c r="G6" s="23">
        <f>F6/$F$7</f>
        <v>9.0909090909090912E-2</v>
      </c>
      <c r="H6" s="7">
        <f t="shared" si="0"/>
        <v>2000</v>
      </c>
      <c r="I6" s="8">
        <f>H6/$H$7</f>
        <v>4.4444444444444446E-2</v>
      </c>
      <c r="J6" s="9">
        <f t="shared" si="1"/>
        <v>0.62874251497005984</v>
      </c>
      <c r="K6" s="9">
        <f t="shared" si="2"/>
        <v>0.98130841121495327</v>
      </c>
    </row>
    <row r="7" spans="1:11" ht="13" x14ac:dyDescent="0.3">
      <c r="A7" s="10" t="s">
        <v>15</v>
      </c>
      <c r="B7" s="11">
        <f>SUM(B2:B6)</f>
        <v>2000000</v>
      </c>
      <c r="C7" s="12"/>
      <c r="D7" s="13">
        <f>SUM(D2:D6)</f>
        <v>800000</v>
      </c>
      <c r="E7" s="14"/>
      <c r="F7" s="15">
        <f>SUM(F2:F6)</f>
        <v>1155000</v>
      </c>
      <c r="G7" s="14"/>
      <c r="H7" s="15">
        <f>SUM(H2:H6)</f>
        <v>45000</v>
      </c>
      <c r="I7" s="16"/>
      <c r="J7" s="12">
        <f t="shared" si="1"/>
        <v>0.57750000000000001</v>
      </c>
      <c r="K7" s="12">
        <f t="shared" si="2"/>
        <v>0.96250000000000002</v>
      </c>
    </row>
    <row r="8" spans="1:11" x14ac:dyDescent="0.25">
      <c r="C8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Payor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Vanchiere</dc:creator>
  <cp:lastModifiedBy>Paul Vanchiere</cp:lastModifiedBy>
  <dcterms:created xsi:type="dcterms:W3CDTF">2024-06-08T04:54:58Z</dcterms:created>
  <dcterms:modified xsi:type="dcterms:W3CDTF">2024-06-08T04:55:33Z</dcterms:modified>
</cp:coreProperties>
</file>