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13_ncr:1_{090FD610-5385-4307-B75F-5F7D4E7F111F}" xr6:coauthVersionLast="47" xr6:coauthVersionMax="47" xr10:uidLastSave="{00000000-0000-0000-0000-000000000000}"/>
  <bookViews>
    <workbookView xWindow="-110" yWindow="-110" windowWidth="25820" windowHeight="15500" xr2:uid="{70BE0417-13C3-49A0-8091-38D0CB87AD8A}"/>
  </bookViews>
  <sheets>
    <sheet name="EmployeeBonus-Budegeted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L8" i="1"/>
  <c r="L9" i="1"/>
  <c r="L10" i="1"/>
  <c r="L11" i="1"/>
  <c r="L12" i="1"/>
  <c r="L13" i="1"/>
  <c r="L14" i="1"/>
  <c r="L15" i="1"/>
  <c r="L16" i="1"/>
  <c r="L17" i="1"/>
  <c r="D28" i="1"/>
  <c r="E18" i="1" s="1"/>
  <c r="F18" i="1" s="1"/>
  <c r="L18" i="1" l="1"/>
  <c r="E19" i="1"/>
  <c r="F19" i="1" s="1"/>
  <c r="E23" i="1"/>
  <c r="F23" i="1" s="1"/>
  <c r="E24" i="1"/>
  <c r="F24" i="1" s="1"/>
  <c r="E22" i="1"/>
  <c r="F22" i="1" s="1"/>
  <c r="E25" i="1"/>
  <c r="F25" i="1" s="1"/>
  <c r="E21" i="1"/>
  <c r="F21" i="1" s="1"/>
  <c r="E26" i="1"/>
  <c r="F26" i="1" s="1"/>
  <c r="E27" i="1"/>
  <c r="F27" i="1" s="1"/>
  <c r="E20" i="1"/>
  <c r="F20" i="1" s="1"/>
  <c r="F28" i="1" l="1"/>
</calcChain>
</file>

<file path=xl/sharedStrings.xml><?xml version="1.0" encoding="utf-8"?>
<sst xmlns="http://schemas.openxmlformats.org/spreadsheetml/2006/main" count="79" uniqueCount="48">
  <si>
    <t>Method 1:  Budgeted Amount</t>
  </si>
  <si>
    <t>Approach: Run payroll report to report, by employee, total regular wages paid for the period of</t>
  </si>
  <si>
    <t>January - November.  Then allocate budgeted bonus amount based on each employee's</t>
  </si>
  <si>
    <t>percentage of regular wages paid.</t>
  </si>
  <si>
    <t>Step 1</t>
  </si>
  <si>
    <r>
      <t xml:space="preserve">Run payroll report showing total </t>
    </r>
    <r>
      <rPr>
        <b/>
        <u/>
        <sz val="11"/>
        <color theme="1"/>
        <rFont val="Aptos Narrow"/>
        <family val="2"/>
        <scheme val="minor"/>
      </rPr>
      <t>regular hours</t>
    </r>
    <r>
      <rPr>
        <b/>
        <sz val="11"/>
        <color theme="1"/>
        <rFont val="Aptos Narrow"/>
        <family val="2"/>
        <scheme val="minor"/>
      </rPr>
      <t xml:space="preserve"> paid Jan - Nov</t>
    </r>
  </si>
  <si>
    <t>Step 2</t>
  </si>
  <si>
    <t>Enter each employee in grid with name &amp; amount paid</t>
  </si>
  <si>
    <t>Step 3</t>
  </si>
  <si>
    <t>Add total wages paid</t>
  </si>
  <si>
    <t>Step 4</t>
  </si>
  <si>
    <t>Determine percentage for each employee</t>
  </si>
  <si>
    <t>Step 5</t>
  </si>
  <si>
    <t>Determine total amount practice budgeted for year end bonus</t>
  </si>
  <si>
    <t>Step 6</t>
  </si>
  <si>
    <t>Pay each employee the pro-rated amount</t>
  </si>
  <si>
    <t>Budgeted Bonus Pool Amount:</t>
  </si>
  <si>
    <t>EID</t>
  </si>
  <si>
    <t>Employee</t>
  </si>
  <si>
    <t>Employment Status</t>
  </si>
  <si>
    <t>REG Wages Paid</t>
  </si>
  <si>
    <t>Suzy</t>
  </si>
  <si>
    <t>Full Time</t>
  </si>
  <si>
    <t>Anne</t>
  </si>
  <si>
    <t>Camille</t>
  </si>
  <si>
    <t>Eloise</t>
  </si>
  <si>
    <t>Donna</t>
  </si>
  <si>
    <t>Catherine</t>
  </si>
  <si>
    <t>Part Time</t>
  </si>
  <si>
    <t>Sam</t>
  </si>
  <si>
    <t>Frank</t>
  </si>
  <si>
    <t>Joseph</t>
  </si>
  <si>
    <t>Michelle</t>
  </si>
  <si>
    <t>Method 2: Pay employees X hours of pay</t>
  </si>
  <si>
    <t xml:space="preserve">Approach: Enter each employee's base hourly rate into a spreadsheet and then </t>
  </si>
  <si>
    <t>assign a specified number of hours to determine their total bonus amount.</t>
  </si>
  <si>
    <t>Hours Paid:</t>
  </si>
  <si>
    <t>Hourly Rate</t>
  </si>
  <si>
    <t>Hours</t>
  </si>
  <si>
    <t>Goal</t>
  </si>
  <si>
    <t>Actual</t>
  </si>
  <si>
    <t>Hours Pd</t>
  </si>
  <si>
    <t>Well Check Percentage</t>
  </si>
  <si>
    <t>Portal Utilization</t>
  </si>
  <si>
    <t>Patient Satisfaction</t>
  </si>
  <si>
    <t>Base Employee Rate:</t>
  </si>
  <si>
    <t>Bonus:</t>
  </si>
  <si>
    <t>Method 3: X Hours Per Goal Reached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</si>
</sst>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top"/>
    </xf>
    <xf numFmtId="44" fontId="0" fillId="0" borderId="0" xfId="1" applyFont="1" applyAlignment="1"/>
    <xf numFmtId="0" fontId="3" fillId="0" borderId="0" xfId="0" applyFont="1" applyAlignment="1">
      <alignment horizontal="center" vertical="top"/>
    </xf>
    <xf numFmtId="16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2" borderId="0" xfId="0" applyFill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44" fontId="3" fillId="2" borderId="0" xfId="1" applyFont="1" applyFill="1" applyAlignment="1"/>
    <xf numFmtId="0" fontId="3" fillId="0" borderId="0" xfId="0" applyFont="1"/>
    <xf numFmtId="44" fontId="3" fillId="0" borderId="0" xfId="1" applyFont="1" applyAlignment="1"/>
    <xf numFmtId="164" fontId="5" fillId="0" borderId="0" xfId="1" applyNumberFormat="1" applyFont="1" applyAlignment="1"/>
    <xf numFmtId="10" fontId="5" fillId="0" borderId="0" xfId="2" applyNumberFormat="1" applyFont="1" applyAlignment="1">
      <alignment horizontal="center" vertical="top"/>
    </xf>
    <xf numFmtId="44" fontId="0" fillId="0" borderId="0" xfId="0" applyNumberFormat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164" fontId="5" fillId="0" borderId="1" xfId="1" applyNumberFormat="1" applyFont="1" applyBorder="1" applyAlignment="1"/>
    <xf numFmtId="10" fontId="5" fillId="0" borderId="1" xfId="2" applyNumberFormat="1" applyFont="1" applyBorder="1" applyAlignment="1">
      <alignment horizontal="center" vertical="top"/>
    </xf>
    <xf numFmtId="44" fontId="0" fillId="0" borderId="1" xfId="0" applyNumberFormat="1" applyBorder="1" applyAlignment="1">
      <alignment horizontal="center" vertical="top"/>
    </xf>
    <xf numFmtId="164" fontId="0" fillId="0" borderId="0" xfId="1" applyNumberFormat="1" applyFont="1" applyAlignment="1"/>
    <xf numFmtId="164" fontId="0" fillId="0" borderId="0" xfId="0" applyNumberForma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0" xfId="0" applyFont="1" applyFill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9" fontId="7" fillId="3" borderId="0" xfId="2" applyFont="1" applyFill="1" applyAlignment="1">
      <alignment horizontal="center" vertical="top"/>
    </xf>
    <xf numFmtId="0" fontId="8" fillId="4" borderId="0" xfId="0" applyFont="1" applyFill="1" applyAlignment="1">
      <alignment horizontal="left" vertical="top"/>
    </xf>
    <xf numFmtId="0" fontId="8" fillId="4" borderId="0" xfId="0" applyFont="1" applyFill="1" applyAlignment="1">
      <alignment horizontal="center" vertical="top"/>
    </xf>
    <xf numFmtId="9" fontId="8" fillId="4" borderId="0" xfId="2" applyFont="1" applyFill="1" applyAlignment="1">
      <alignment horizontal="center" vertical="top"/>
    </xf>
    <xf numFmtId="0" fontId="3" fillId="0" borderId="0" xfId="0" applyFont="1" applyAlignment="1">
      <alignment horizontal="right" vertical="top"/>
    </xf>
    <xf numFmtId="44" fontId="3" fillId="0" borderId="0" xfId="1" applyFont="1" applyAlignment="1">
      <alignment horizontal="center" vertical="top"/>
    </xf>
    <xf numFmtId="0" fontId="3" fillId="5" borderId="0" xfId="0" applyFont="1" applyFill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F7FE-2E19-47E5-B8A3-1CD9FF90E917}">
  <dimension ref="A1:T28"/>
  <sheetViews>
    <sheetView tabSelected="1" workbookViewId="0">
      <selection activeCell="E12" sqref="E12"/>
    </sheetView>
  </sheetViews>
  <sheetFormatPr defaultRowHeight="14.5" x14ac:dyDescent="0.25"/>
  <cols>
    <col min="1" max="1" width="3.81640625" bestFit="1" customWidth="1"/>
    <col min="2" max="2" width="18.1796875" style="2" bestFit="1" customWidth="1"/>
    <col min="3" max="3" width="17.1796875" style="2" bestFit="1" customWidth="1"/>
    <col min="4" max="4" width="15.54296875" style="3" bestFit="1" customWidth="1"/>
    <col min="5" max="5" width="11.453125" style="4" bestFit="1" customWidth="1"/>
    <col min="6" max="6" width="11.1796875" style="4" bestFit="1" customWidth="1"/>
    <col min="7" max="7" width="8.7265625" style="35"/>
    <col min="8" max="8" width="3.54296875" style="4" bestFit="1" customWidth="1"/>
    <col min="9" max="9" width="9" style="4" bestFit="1" customWidth="1"/>
    <col min="10" max="10" width="17.453125" style="4" bestFit="1" customWidth="1"/>
    <col min="11" max="11" width="8.7265625" style="4"/>
    <col min="12" max="12" width="9.81640625" style="4" bestFit="1" customWidth="1"/>
    <col min="13" max="14" width="8.7265625" style="4"/>
    <col min="15" max="15" width="8.7265625" style="35"/>
    <col min="16" max="16" width="19.7265625" style="6" customWidth="1"/>
    <col min="17" max="20" width="8.7265625" style="4"/>
  </cols>
  <sheetData>
    <row r="1" spans="1:20" ht="21" x14ac:dyDescent="0.45">
      <c r="A1" s="1" t="s">
        <v>0</v>
      </c>
      <c r="H1" s="22" t="s">
        <v>33</v>
      </c>
      <c r="P1" s="22" t="s">
        <v>47</v>
      </c>
    </row>
    <row r="2" spans="1:20" ht="21" x14ac:dyDescent="0.25">
      <c r="A2" t="s">
        <v>1</v>
      </c>
      <c r="H2" s="23" t="s">
        <v>34</v>
      </c>
      <c r="P2" s="22"/>
    </row>
    <row r="3" spans="1:20" x14ac:dyDescent="0.25">
      <c r="A3" t="s">
        <v>2</v>
      </c>
      <c r="H3" s="23" t="s">
        <v>35</v>
      </c>
    </row>
    <row r="4" spans="1:20" x14ac:dyDescent="0.25">
      <c r="A4" t="s">
        <v>3</v>
      </c>
      <c r="H4" s="6"/>
      <c r="Q4" s="4" t="s">
        <v>38</v>
      </c>
      <c r="R4" s="4" t="s">
        <v>39</v>
      </c>
      <c r="S4" s="4" t="s">
        <v>40</v>
      </c>
      <c r="T4" s="4" t="s">
        <v>41</v>
      </c>
    </row>
    <row r="5" spans="1:20" x14ac:dyDescent="0.25">
      <c r="J5" s="8" t="s">
        <v>36</v>
      </c>
      <c r="K5" s="24">
        <v>30</v>
      </c>
      <c r="P5" s="27" t="s">
        <v>42</v>
      </c>
      <c r="Q5" s="28">
        <v>10</v>
      </c>
      <c r="R5" s="29">
        <v>0.65</v>
      </c>
      <c r="S5" s="29">
        <v>0.63</v>
      </c>
      <c r="T5" s="28">
        <v>0</v>
      </c>
    </row>
    <row r="6" spans="1:20" x14ac:dyDescent="0.25">
      <c r="B6" s="5" t="s">
        <v>4</v>
      </c>
      <c r="C6" s="6" t="s">
        <v>5</v>
      </c>
      <c r="P6" s="30" t="s">
        <v>43</v>
      </c>
      <c r="Q6" s="31">
        <v>10</v>
      </c>
      <c r="R6" s="32">
        <v>0.35</v>
      </c>
      <c r="S6" s="32">
        <v>0.37</v>
      </c>
      <c r="T6" s="31">
        <v>10</v>
      </c>
    </row>
    <row r="7" spans="1:20" x14ac:dyDescent="0.35">
      <c r="B7" s="4" t="s">
        <v>6</v>
      </c>
      <c r="C7" s="6" t="s">
        <v>7</v>
      </c>
      <c r="H7" s="10" t="s">
        <v>17</v>
      </c>
      <c r="I7" s="4" t="s">
        <v>18</v>
      </c>
      <c r="J7" s="4" t="s">
        <v>19</v>
      </c>
      <c r="K7" s="4" t="s">
        <v>37</v>
      </c>
      <c r="P7" s="30" t="s">
        <v>44</v>
      </c>
      <c r="Q7" s="31">
        <v>10</v>
      </c>
      <c r="R7" s="32">
        <v>0.9</v>
      </c>
      <c r="S7" s="32">
        <v>0.91</v>
      </c>
      <c r="T7" s="31">
        <v>10</v>
      </c>
    </row>
    <row r="8" spans="1:20" x14ac:dyDescent="0.25">
      <c r="B8" s="4" t="s">
        <v>8</v>
      </c>
      <c r="C8" s="6" t="s">
        <v>9</v>
      </c>
      <c r="H8">
        <v>1</v>
      </c>
      <c r="I8" s="2" t="s">
        <v>21</v>
      </c>
      <c r="J8" s="2" t="s">
        <v>22</v>
      </c>
      <c r="K8" s="14">
        <v>26</v>
      </c>
      <c r="L8" s="21">
        <f>K8*$K$5</f>
        <v>780</v>
      </c>
      <c r="T8" s="4">
        <v>20</v>
      </c>
    </row>
    <row r="9" spans="1:20" x14ac:dyDescent="0.25">
      <c r="B9" s="4" t="s">
        <v>10</v>
      </c>
      <c r="C9" s="6" t="s">
        <v>11</v>
      </c>
      <c r="H9">
        <v>2</v>
      </c>
      <c r="I9" s="2" t="s">
        <v>23</v>
      </c>
      <c r="J9" s="2" t="s">
        <v>22</v>
      </c>
      <c r="K9" s="14">
        <v>19</v>
      </c>
      <c r="L9" s="21">
        <f>K9*$K$5</f>
        <v>570</v>
      </c>
      <c r="S9" s="33" t="s">
        <v>45</v>
      </c>
      <c r="T9" s="34">
        <v>16.75</v>
      </c>
    </row>
    <row r="10" spans="1:20" x14ac:dyDescent="0.25">
      <c r="B10" s="4" t="s">
        <v>12</v>
      </c>
      <c r="C10" s="6" t="s">
        <v>13</v>
      </c>
      <c r="H10">
        <v>3</v>
      </c>
      <c r="I10" s="2" t="s">
        <v>24</v>
      </c>
      <c r="J10" s="2" t="s">
        <v>22</v>
      </c>
      <c r="K10" s="14">
        <v>16.75</v>
      </c>
      <c r="L10" s="21">
        <f>K10*$K$5</f>
        <v>502.5</v>
      </c>
      <c r="S10" s="33" t="s">
        <v>46</v>
      </c>
      <c r="T10" s="34">
        <f>T9*T8</f>
        <v>335</v>
      </c>
    </row>
    <row r="11" spans="1:20" x14ac:dyDescent="0.25">
      <c r="B11" s="4" t="s">
        <v>14</v>
      </c>
      <c r="C11" s="6" t="s">
        <v>15</v>
      </c>
      <c r="H11">
        <v>4</v>
      </c>
      <c r="I11" s="2" t="s">
        <v>25</v>
      </c>
      <c r="J11" s="2" t="s">
        <v>22</v>
      </c>
      <c r="K11" s="14">
        <v>19.5</v>
      </c>
      <c r="L11" s="21">
        <f>K11*$K$5</f>
        <v>585</v>
      </c>
    </row>
    <row r="12" spans="1:20" x14ac:dyDescent="0.25">
      <c r="H12">
        <v>5</v>
      </c>
      <c r="I12" s="2" t="s">
        <v>26</v>
      </c>
      <c r="J12" s="2" t="s">
        <v>22</v>
      </c>
      <c r="K12" s="14">
        <v>12</v>
      </c>
      <c r="L12" s="21">
        <f>K12*$K$5</f>
        <v>360</v>
      </c>
    </row>
    <row r="13" spans="1:20" x14ac:dyDescent="0.25">
      <c r="H13">
        <v>6</v>
      </c>
      <c r="I13" s="2" t="s">
        <v>27</v>
      </c>
      <c r="J13" s="2" t="s">
        <v>28</v>
      </c>
      <c r="K13" s="14">
        <v>18.75</v>
      </c>
      <c r="L13" s="21">
        <f>K13*$K$5</f>
        <v>562.5</v>
      </c>
    </row>
    <row r="14" spans="1:20" x14ac:dyDescent="0.25">
      <c r="H14">
        <v>7</v>
      </c>
      <c r="I14" s="2" t="s">
        <v>29</v>
      </c>
      <c r="J14" s="2" t="s">
        <v>22</v>
      </c>
      <c r="K14" s="14">
        <v>18.5</v>
      </c>
      <c r="L14" s="21">
        <f>K14*$K$5</f>
        <v>555</v>
      </c>
    </row>
    <row r="15" spans="1:20" x14ac:dyDescent="0.35">
      <c r="B15" s="7"/>
      <c r="C15" s="8" t="s">
        <v>16</v>
      </c>
      <c r="D15" s="9">
        <v>10000</v>
      </c>
      <c r="H15">
        <v>8</v>
      </c>
      <c r="I15" s="2" t="s">
        <v>30</v>
      </c>
      <c r="J15" s="2" t="s">
        <v>22</v>
      </c>
      <c r="K15" s="14">
        <v>14.5</v>
      </c>
      <c r="L15" s="21">
        <f>K15*$K$5</f>
        <v>435</v>
      </c>
    </row>
    <row r="16" spans="1:20" x14ac:dyDescent="0.25">
      <c r="H16">
        <v>9</v>
      </c>
      <c r="I16" s="2" t="s">
        <v>31</v>
      </c>
      <c r="J16" s="2" t="s">
        <v>28</v>
      </c>
      <c r="K16" s="14">
        <v>10.75</v>
      </c>
      <c r="L16" s="21">
        <f>K16*$K$5</f>
        <v>322.5</v>
      </c>
    </row>
    <row r="17" spans="1:12" x14ac:dyDescent="0.35">
      <c r="A17" s="10" t="s">
        <v>17</v>
      </c>
      <c r="B17" s="4" t="s">
        <v>18</v>
      </c>
      <c r="C17" s="4" t="s">
        <v>19</v>
      </c>
      <c r="D17" s="11" t="s">
        <v>20</v>
      </c>
      <c r="H17" s="15">
        <v>10</v>
      </c>
      <c r="I17" s="16" t="s">
        <v>32</v>
      </c>
      <c r="J17" s="16" t="s">
        <v>28</v>
      </c>
      <c r="K17" s="19">
        <v>18.5</v>
      </c>
      <c r="L17" s="25">
        <f>K17*$K$5</f>
        <v>555</v>
      </c>
    </row>
    <row r="18" spans="1:12" x14ac:dyDescent="0.35">
      <c r="A18">
        <v>1</v>
      </c>
      <c r="B18" s="2" t="s">
        <v>21</v>
      </c>
      <c r="C18" s="2" t="s">
        <v>22</v>
      </c>
      <c r="D18" s="12">
        <v>55000</v>
      </c>
      <c r="E18" s="13">
        <f>D18/$D$28</f>
        <v>0.17770597738287561</v>
      </c>
      <c r="F18" s="14">
        <f>E18*$D$15</f>
        <v>1777.0597738287561</v>
      </c>
      <c r="L18" s="26">
        <f>SUM(L8:L17)</f>
        <v>5227.5</v>
      </c>
    </row>
    <row r="19" spans="1:12" x14ac:dyDescent="0.35">
      <c r="A19">
        <v>2</v>
      </c>
      <c r="B19" s="2" t="s">
        <v>23</v>
      </c>
      <c r="C19" s="2" t="s">
        <v>22</v>
      </c>
      <c r="D19" s="12">
        <v>40000</v>
      </c>
      <c r="E19" s="13">
        <f t="shared" ref="E19:E27" si="0">D19/$D$28</f>
        <v>0.12924071082390953</v>
      </c>
      <c r="F19" s="14">
        <f t="shared" ref="F19:F27" si="1">E19*$D$15</f>
        <v>1292.4071082390954</v>
      </c>
    </row>
    <row r="20" spans="1:12" x14ac:dyDescent="0.35">
      <c r="A20">
        <v>3</v>
      </c>
      <c r="B20" s="2" t="s">
        <v>24</v>
      </c>
      <c r="C20" s="2" t="s">
        <v>22</v>
      </c>
      <c r="D20" s="12">
        <v>35000</v>
      </c>
      <c r="E20" s="13">
        <f t="shared" si="0"/>
        <v>0.11308562197092084</v>
      </c>
      <c r="F20" s="14">
        <f t="shared" si="1"/>
        <v>1130.8562197092085</v>
      </c>
    </row>
    <row r="21" spans="1:12" x14ac:dyDescent="0.35">
      <c r="A21">
        <v>4</v>
      </c>
      <c r="B21" s="2" t="s">
        <v>25</v>
      </c>
      <c r="C21" s="2" t="s">
        <v>22</v>
      </c>
      <c r="D21" s="12">
        <v>40000</v>
      </c>
      <c r="E21" s="13">
        <f t="shared" si="0"/>
        <v>0.12924071082390953</v>
      </c>
      <c r="F21" s="14">
        <f t="shared" si="1"/>
        <v>1292.4071082390954</v>
      </c>
    </row>
    <row r="22" spans="1:12" x14ac:dyDescent="0.35">
      <c r="A22">
        <v>5</v>
      </c>
      <c r="B22" s="2" t="s">
        <v>26</v>
      </c>
      <c r="C22" s="2" t="s">
        <v>22</v>
      </c>
      <c r="D22" s="12">
        <v>25000</v>
      </c>
      <c r="E22" s="13">
        <f t="shared" si="0"/>
        <v>8.0775444264943458E-2</v>
      </c>
      <c r="F22" s="14">
        <f t="shared" si="1"/>
        <v>807.75444264943462</v>
      </c>
    </row>
    <row r="23" spans="1:12" x14ac:dyDescent="0.35">
      <c r="A23">
        <v>6</v>
      </c>
      <c r="B23" s="2" t="s">
        <v>27</v>
      </c>
      <c r="C23" s="2" t="s">
        <v>28</v>
      </c>
      <c r="D23" s="12">
        <v>15000</v>
      </c>
      <c r="E23" s="13">
        <f t="shared" si="0"/>
        <v>4.8465266558966075E-2</v>
      </c>
      <c r="F23" s="14">
        <f t="shared" si="1"/>
        <v>484.65266558966073</v>
      </c>
    </row>
    <row r="24" spans="1:12" x14ac:dyDescent="0.35">
      <c r="A24">
        <v>7</v>
      </c>
      <c r="B24" s="2" t="s">
        <v>29</v>
      </c>
      <c r="C24" s="2" t="s">
        <v>22</v>
      </c>
      <c r="D24" s="12">
        <v>37500</v>
      </c>
      <c r="E24" s="13">
        <f t="shared" si="0"/>
        <v>0.12116316639741519</v>
      </c>
      <c r="F24" s="14">
        <f t="shared" si="1"/>
        <v>1211.6316639741519</v>
      </c>
    </row>
    <row r="25" spans="1:12" x14ac:dyDescent="0.35">
      <c r="A25">
        <v>8</v>
      </c>
      <c r="B25" s="2" t="s">
        <v>30</v>
      </c>
      <c r="C25" s="2" t="s">
        <v>22</v>
      </c>
      <c r="D25" s="12">
        <v>30000</v>
      </c>
      <c r="E25" s="13">
        <f t="shared" si="0"/>
        <v>9.6930533117932149E-2</v>
      </c>
      <c r="F25" s="14">
        <f t="shared" si="1"/>
        <v>969.30533117932146</v>
      </c>
    </row>
    <row r="26" spans="1:12" x14ac:dyDescent="0.35">
      <c r="A26">
        <v>9</v>
      </c>
      <c r="B26" s="2" t="s">
        <v>31</v>
      </c>
      <c r="C26" s="2" t="s">
        <v>28</v>
      </c>
      <c r="D26" s="12">
        <v>20000</v>
      </c>
      <c r="E26" s="13">
        <f t="shared" si="0"/>
        <v>6.4620355411954766E-2</v>
      </c>
      <c r="F26" s="14">
        <f t="shared" si="1"/>
        <v>646.20355411954768</v>
      </c>
    </row>
    <row r="27" spans="1:12" x14ac:dyDescent="0.35">
      <c r="A27" s="15">
        <v>10</v>
      </c>
      <c r="B27" s="16" t="s">
        <v>32</v>
      </c>
      <c r="C27" s="16" t="s">
        <v>28</v>
      </c>
      <c r="D27" s="17">
        <v>12000</v>
      </c>
      <c r="E27" s="18">
        <f t="shared" si="0"/>
        <v>3.8772213247172858E-2</v>
      </c>
      <c r="F27" s="19">
        <f t="shared" si="1"/>
        <v>387.72213247172857</v>
      </c>
    </row>
    <row r="28" spans="1:12" x14ac:dyDescent="0.25">
      <c r="D28" s="20">
        <f>SUM(D18:D27)</f>
        <v>309500</v>
      </c>
      <c r="F28" s="21">
        <f>SUM(F18:F27)</f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EmployeeBonus-Budegeted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2024-06-08T04:39:51Z</dcterms:created>
  <dcterms:modified xsi:type="dcterms:W3CDTF">2024-06-08T04:41:54Z</dcterms:modified>
</cp:coreProperties>
</file>